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mbarton/Work/KAGRA/writeups/BS Electronic Items List (JGW-E1605111)/"/>
    </mc:Choice>
  </mc:AlternateContent>
  <bookViews>
    <workbookView xWindow="44540" yWindow="302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" l="1"/>
  <c r="G36" i="1"/>
  <c r="G4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43" i="1"/>
  <c r="G44" i="1"/>
  <c r="G45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47" i="1"/>
  <c r="E154" i="1"/>
  <c r="G154" i="1"/>
  <c r="G145" i="1"/>
  <c r="E155" i="1"/>
  <c r="G155" i="1"/>
  <c r="G144" i="1"/>
  <c r="E156" i="1"/>
  <c r="G156" i="1"/>
  <c r="G143" i="1"/>
  <c r="E157" i="1"/>
  <c r="G157" i="1"/>
  <c r="G141" i="1"/>
  <c r="E158" i="1"/>
  <c r="G158" i="1"/>
  <c r="G146" i="1"/>
  <c r="G142" i="1"/>
  <c r="E159" i="1"/>
  <c r="G159" i="1"/>
  <c r="G148" i="1"/>
  <c r="E153" i="1"/>
  <c r="G153" i="1"/>
  <c r="E148" i="1"/>
  <c r="F148" i="1"/>
  <c r="E124" i="1"/>
  <c r="F124" i="1"/>
  <c r="G124" i="1"/>
  <c r="E128" i="1"/>
  <c r="F128" i="1"/>
  <c r="G128" i="1"/>
  <c r="E141" i="1"/>
  <c r="F141" i="1"/>
  <c r="E129" i="1"/>
  <c r="F129" i="1"/>
  <c r="G129" i="1"/>
  <c r="E107" i="1"/>
  <c r="F107" i="1"/>
  <c r="G107" i="1"/>
  <c r="E106" i="1"/>
  <c r="F106" i="1"/>
  <c r="G106" i="1"/>
  <c r="E130" i="1"/>
  <c r="F130" i="1"/>
  <c r="G130" i="1"/>
  <c r="E131" i="1"/>
  <c r="F131" i="1"/>
  <c r="G131" i="1"/>
  <c r="E132" i="1"/>
  <c r="F132" i="1"/>
  <c r="G132" i="1"/>
  <c r="E134" i="1"/>
  <c r="F134" i="1"/>
  <c r="G134" i="1"/>
  <c r="E149" i="1"/>
  <c r="F149" i="1"/>
  <c r="G149" i="1"/>
  <c r="E117" i="1"/>
  <c r="F117" i="1"/>
  <c r="G117" i="1"/>
  <c r="E118" i="1"/>
  <c r="F118" i="1"/>
  <c r="G118" i="1"/>
  <c r="E119" i="1"/>
  <c r="F119" i="1"/>
  <c r="G119" i="1"/>
  <c r="E122" i="1"/>
  <c r="F122" i="1"/>
  <c r="G122" i="1"/>
  <c r="E133" i="1"/>
  <c r="F133" i="1"/>
  <c r="G133" i="1"/>
  <c r="E108" i="1"/>
  <c r="F108" i="1"/>
  <c r="G108" i="1"/>
  <c r="E109" i="1"/>
  <c r="F109" i="1"/>
  <c r="G109" i="1"/>
  <c r="E142" i="1"/>
  <c r="F142" i="1"/>
  <c r="E135" i="1"/>
  <c r="F135" i="1"/>
  <c r="G135" i="1"/>
  <c r="E123" i="1"/>
  <c r="F123" i="1"/>
  <c r="G123" i="1"/>
  <c r="E120" i="1"/>
  <c r="F120" i="1"/>
  <c r="G120" i="1"/>
  <c r="E110" i="1"/>
  <c r="F110" i="1"/>
  <c r="G110" i="1"/>
  <c r="E111" i="1"/>
  <c r="F111" i="1"/>
  <c r="G111" i="1"/>
  <c r="E136" i="1"/>
  <c r="F136" i="1"/>
  <c r="G136" i="1"/>
  <c r="E112" i="1"/>
  <c r="F112" i="1"/>
  <c r="G112" i="1"/>
  <c r="E125" i="1"/>
  <c r="F125" i="1"/>
  <c r="G125" i="1"/>
  <c r="E113" i="1"/>
  <c r="F113" i="1"/>
  <c r="G113" i="1"/>
  <c r="E126" i="1"/>
  <c r="F126" i="1"/>
  <c r="G126" i="1"/>
  <c r="E143" i="1"/>
  <c r="F143" i="1"/>
  <c r="E137" i="1"/>
  <c r="F137" i="1"/>
  <c r="G137" i="1"/>
  <c r="E140" i="1"/>
  <c r="F140" i="1"/>
  <c r="G140" i="1"/>
  <c r="E127" i="1"/>
  <c r="F127" i="1"/>
  <c r="G127" i="1"/>
  <c r="E114" i="1"/>
  <c r="F114" i="1"/>
  <c r="G114" i="1"/>
  <c r="E144" i="1"/>
  <c r="F144" i="1"/>
  <c r="E145" i="1"/>
  <c r="F145" i="1"/>
  <c r="E138" i="1"/>
  <c r="F138" i="1"/>
  <c r="G138" i="1"/>
  <c r="E115" i="1"/>
  <c r="F115" i="1"/>
  <c r="G115" i="1"/>
  <c r="E139" i="1"/>
  <c r="F139" i="1"/>
  <c r="G139" i="1"/>
  <c r="E146" i="1"/>
  <c r="F146" i="1"/>
  <c r="E147" i="1"/>
  <c r="F147" i="1"/>
  <c r="E116" i="1"/>
  <c r="F116" i="1"/>
  <c r="G116" i="1"/>
  <c r="G105" i="1"/>
  <c r="F105" i="1"/>
  <c r="E105" i="1"/>
</calcChain>
</file>

<file path=xl/sharedStrings.xml><?xml version="1.0" encoding="utf-8"?>
<sst xmlns="http://schemas.openxmlformats.org/spreadsheetml/2006/main" count="472" uniqueCount="121">
  <si>
    <t>Item</t>
  </si>
  <si>
    <t>JGWDoc</t>
  </si>
  <si>
    <t>D1504353</t>
  </si>
  <si>
    <t>Level</t>
  </si>
  <si>
    <t>BS</t>
  </si>
  <si>
    <t>OSEM</t>
  </si>
  <si>
    <t>IM</t>
  </si>
  <si>
    <t>TM OSEM to BF Cable</t>
  </si>
  <si>
    <t>TR to Flange Signal Cable</t>
  </si>
  <si>
    <t>D1503901 / 19</t>
  </si>
  <si>
    <t>D1503901 / 01</t>
  </si>
  <si>
    <t>Anti-Feedthrough</t>
  </si>
  <si>
    <t>IM OSEM to BF Cable</t>
  </si>
  <si>
    <t>D1503901 / 02</t>
  </si>
  <si>
    <t xml:space="preserve">Pico </t>
  </si>
  <si>
    <t>Have</t>
  </si>
  <si>
    <t>Total Needed</t>
  </si>
  <si>
    <t>Need to Get</t>
  </si>
  <si>
    <t>IM Pico Adapter Cable</t>
  </si>
  <si>
    <t>D1503901 / 03</t>
  </si>
  <si>
    <t>TR to Flange Motor Cable</t>
  </si>
  <si>
    <t>D1503901 / 20</t>
  </si>
  <si>
    <t>BF to PI Signal Cable</t>
  </si>
  <si>
    <t>E1503901 / 08</t>
  </si>
  <si>
    <t>D1503600 / 03</t>
  </si>
  <si>
    <t>BF Pico Adapter Cable</t>
  </si>
  <si>
    <t>D1503600 / 04</t>
  </si>
  <si>
    <t>BF to PI Motor Cable</t>
  </si>
  <si>
    <t>D1503901 / 14</t>
  </si>
  <si>
    <t>Sat Amp</t>
  </si>
  <si>
    <t>D1503498</t>
  </si>
  <si>
    <t>Low Power Coil Driver</t>
  </si>
  <si>
    <t>D1503506</t>
  </si>
  <si>
    <t>Generic D-Sub 9 Tank to Rack</t>
  </si>
  <si>
    <t>D1402377</t>
  </si>
  <si>
    <t>Newport Pico Driver 8742</t>
  </si>
  <si>
    <t>D1503901 / 05</t>
  </si>
  <si>
    <t>BF&amp;SF Stepper Adapter Cable</t>
  </si>
  <si>
    <t>BF&amp;SF</t>
  </si>
  <si>
    <t>SF to PI Motor Cable</t>
  </si>
  <si>
    <t>D1503901 / 15</t>
  </si>
  <si>
    <t>BF&amp;SF LVDT Adapter Cable</t>
  </si>
  <si>
    <t>D1503901 / 06</t>
  </si>
  <si>
    <t>D1503901 / 08</t>
  </si>
  <si>
    <t>D1503901 / 09</t>
  </si>
  <si>
    <t>LVDT/ACT Distributor</t>
  </si>
  <si>
    <t>D1402124</t>
  </si>
  <si>
    <t>Generic D-Sub 9 Rack to Rack</t>
  </si>
  <si>
    <t>LVDT Driver Chassis</t>
  </si>
  <si>
    <t>LVDT-Coil Driver Cable</t>
  </si>
  <si>
    <t>D1402826</t>
  </si>
  <si>
    <t>Gender Bender F-F</t>
  </si>
  <si>
    <t>High Power Coil Driver</t>
  </si>
  <si>
    <t>D1503504</t>
  </si>
  <si>
    <t>Sig Gen to Coil Drive Cable</t>
  </si>
  <si>
    <t>PI</t>
  </si>
  <si>
    <t>Joystick</t>
  </si>
  <si>
    <t>LAN Cable Rack to Rack</t>
  </si>
  <si>
    <t>Geophone</t>
  </si>
  <si>
    <t>Geophone Adapter Cable</t>
  </si>
  <si>
    <t>D1503901 / 07</t>
  </si>
  <si>
    <t>PI to Flange Geophone Cable</t>
  </si>
  <si>
    <t>D1503901 / 12</t>
  </si>
  <si>
    <t>Geophone Distributor</t>
  </si>
  <si>
    <t>D1402120</t>
  </si>
  <si>
    <t>OL</t>
  </si>
  <si>
    <t>OL QPD Amp</t>
  </si>
  <si>
    <t>D1402411</t>
  </si>
  <si>
    <r>
      <t xml:space="preserve">Generic D-Sub </t>
    </r>
    <r>
      <rPr>
        <sz val="12"/>
        <color rgb="FFFF0000"/>
        <rFont val="Calibri (Body)"/>
      </rPr>
      <t>15</t>
    </r>
    <r>
      <rPr>
        <sz val="12"/>
        <color theme="1"/>
        <rFont val="Calibri"/>
        <family val="2"/>
        <scheme val="minor"/>
      </rPr>
      <t xml:space="preserve"> Tank to Rack</t>
    </r>
  </si>
  <si>
    <t>D1302087</t>
  </si>
  <si>
    <t>Whitening Chassis</t>
  </si>
  <si>
    <t>Stepper Driver</t>
  </si>
  <si>
    <t>D1600TBD</t>
  </si>
  <si>
    <t>Pico</t>
  </si>
  <si>
    <t>Stepper</t>
  </si>
  <si>
    <t>LVDT</t>
  </si>
  <si>
    <t>Geo</t>
  </si>
  <si>
    <t>PI Stepper Adapter</t>
  </si>
  <si>
    <t>D1503901 / 24</t>
  </si>
  <si>
    <t>Stepper Splitter Cable</t>
  </si>
  <si>
    <t>AA</t>
  </si>
  <si>
    <t>AA Chassis</t>
  </si>
  <si>
    <t>D1100621</t>
  </si>
  <si>
    <t>AI Chassis</t>
  </si>
  <si>
    <t>D1101521</t>
  </si>
  <si>
    <t>Stepper Motor</t>
  </si>
  <si>
    <t>Ethernet Hub</t>
  </si>
  <si>
    <t>Etc</t>
  </si>
  <si>
    <t>AI</t>
  </si>
  <si>
    <t>Control</t>
  </si>
  <si>
    <t>VIS modules</t>
  </si>
  <si>
    <t>VIS Handmade Cables</t>
  </si>
  <si>
    <t>Double Pico Splitter Cable</t>
  </si>
  <si>
    <t>VIS Etc</t>
  </si>
  <si>
    <t>VIS Vac Cables</t>
  </si>
  <si>
    <t>2*#7</t>
  </si>
  <si>
    <t>#6</t>
  </si>
  <si>
    <t>2*#8</t>
  </si>
  <si>
    <t>#9</t>
  </si>
  <si>
    <t>SF to PI Signal Cable</t>
  </si>
  <si>
    <t>#2</t>
  </si>
  <si>
    <t>#1</t>
  </si>
  <si>
    <t>#6+#8</t>
  </si>
  <si>
    <t>#5+#7</t>
  </si>
  <si>
    <t>#5</t>
  </si>
  <si>
    <t>#7</t>
  </si>
  <si>
    <t>#8</t>
  </si>
  <si>
    <t>BS Suspension Electronic Items List - JGW-E1605111-v1</t>
  </si>
  <si>
    <t>See summary at end.</t>
  </si>
  <si>
    <t>Summary</t>
  </si>
  <si>
    <t>Cable Type</t>
  </si>
  <si>
    <t>Have??</t>
  </si>
  <si>
    <t>D1503600 / 10</t>
  </si>
  <si>
    <t>D1503600 / 07</t>
  </si>
  <si>
    <t>D1503600 / 01</t>
  </si>
  <si>
    <t>D1503600 / 10,11</t>
  </si>
  <si>
    <t>Channel</t>
  </si>
  <si>
    <t>Allocation from Takahashi-san's Initial Order of Cables</t>
  </si>
  <si>
    <t>AEL/DGS/AOL Boxes</t>
  </si>
  <si>
    <t>AEL/DGS/AOL Etc</t>
  </si>
  <si>
    <t>Master list based on D1503600-v8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</si>
</sst>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 (Body)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4" fillId="0" borderId="0" xfId="0" applyFont="1"/>
    <xf numFmtId="0" fontId="6" fillId="0" borderId="1" xfId="0" applyFont="1" applyFill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/>
  </cellXfs>
  <cellStyles count="2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workbookViewId="0">
      <selection activeCell="A5" sqref="A5"/>
    </sheetView>
  </sheetViews>
  <sheetFormatPr baseColWidth="10" defaultRowHeight="16" x14ac:dyDescent="0.2"/>
  <cols>
    <col min="1" max="1" width="12.33203125" customWidth="1"/>
    <col min="2" max="2" width="7.83203125" style="7" customWidth="1"/>
    <col min="3" max="3" width="25" customWidth="1"/>
    <col min="4" max="4" width="15.33203125" customWidth="1"/>
  </cols>
  <sheetData>
    <row r="1" spans="1:7" x14ac:dyDescent="0.2">
      <c r="A1" t="s">
        <v>107</v>
      </c>
    </row>
    <row r="3" spans="1:7" x14ac:dyDescent="0.2">
      <c r="A3" s="14" t="s">
        <v>108</v>
      </c>
    </row>
    <row r="4" spans="1:7" x14ac:dyDescent="0.2">
      <c r="A4" s="14"/>
    </row>
    <row r="5" spans="1:7" s="20" customFormat="1" x14ac:dyDescent="0.2">
      <c r="A5" s="18" t="s">
        <v>120</v>
      </c>
      <c r="B5" s="19"/>
    </row>
    <row r="6" spans="1:7" s="3" customFormat="1" ht="32" x14ac:dyDescent="0.2">
      <c r="A6" s="3" t="s">
        <v>3</v>
      </c>
      <c r="B6" s="8" t="s">
        <v>116</v>
      </c>
      <c r="C6" s="3" t="s">
        <v>0</v>
      </c>
      <c r="D6" s="3" t="s">
        <v>1</v>
      </c>
      <c r="E6" s="3" t="s">
        <v>16</v>
      </c>
      <c r="F6" s="3" t="s">
        <v>111</v>
      </c>
      <c r="G6" s="3" t="s">
        <v>17</v>
      </c>
    </row>
    <row r="7" spans="1:7" x14ac:dyDescent="0.2">
      <c r="A7" s="1" t="s">
        <v>4</v>
      </c>
      <c r="B7" s="9" t="s">
        <v>5</v>
      </c>
      <c r="C7" t="s">
        <v>5</v>
      </c>
      <c r="D7" t="s">
        <v>2</v>
      </c>
      <c r="E7">
        <v>4</v>
      </c>
      <c r="G7">
        <f>E7-F7</f>
        <v>4</v>
      </c>
    </row>
    <row r="8" spans="1:7" x14ac:dyDescent="0.2">
      <c r="A8" s="1" t="s">
        <v>4</v>
      </c>
      <c r="B8" s="9" t="s">
        <v>5</v>
      </c>
      <c r="C8" t="s">
        <v>7</v>
      </c>
      <c r="D8" t="s">
        <v>10</v>
      </c>
      <c r="E8">
        <v>4</v>
      </c>
      <c r="G8">
        <f t="shared" ref="G8:G37" si="0">E8-F8</f>
        <v>4</v>
      </c>
    </row>
    <row r="9" spans="1:7" x14ac:dyDescent="0.2">
      <c r="A9" s="1" t="s">
        <v>4</v>
      </c>
      <c r="B9" s="9" t="s">
        <v>5</v>
      </c>
      <c r="C9" t="s">
        <v>22</v>
      </c>
      <c r="D9" t="s">
        <v>23</v>
      </c>
      <c r="E9">
        <v>4</v>
      </c>
      <c r="G9">
        <f t="shared" si="0"/>
        <v>4</v>
      </c>
    </row>
    <row r="10" spans="1:7" x14ac:dyDescent="0.2">
      <c r="A10" s="1" t="s">
        <v>4</v>
      </c>
      <c r="B10" s="9" t="s">
        <v>5</v>
      </c>
      <c r="C10" t="s">
        <v>8</v>
      </c>
      <c r="D10" t="s">
        <v>9</v>
      </c>
      <c r="E10">
        <v>4</v>
      </c>
      <c r="G10">
        <f t="shared" si="0"/>
        <v>4</v>
      </c>
    </row>
    <row r="11" spans="1:7" x14ac:dyDescent="0.2">
      <c r="A11" s="1" t="s">
        <v>4</v>
      </c>
      <c r="B11" s="9" t="s">
        <v>5</v>
      </c>
      <c r="C11" t="s">
        <v>11</v>
      </c>
      <c r="D11" t="s">
        <v>114</v>
      </c>
      <c r="E11">
        <v>4</v>
      </c>
      <c r="G11">
        <f t="shared" si="0"/>
        <v>4</v>
      </c>
    </row>
    <row r="12" spans="1:7" x14ac:dyDescent="0.2">
      <c r="A12" s="1" t="s">
        <v>4</v>
      </c>
      <c r="B12" s="9" t="s">
        <v>5</v>
      </c>
      <c r="C12" t="s">
        <v>33</v>
      </c>
      <c r="D12" t="s">
        <v>34</v>
      </c>
      <c r="E12">
        <v>4</v>
      </c>
      <c r="G12">
        <f t="shared" si="0"/>
        <v>4</v>
      </c>
    </row>
    <row r="13" spans="1:7" x14ac:dyDescent="0.2">
      <c r="A13" s="1" t="s">
        <v>4</v>
      </c>
      <c r="B13" s="9" t="s">
        <v>5</v>
      </c>
      <c r="C13" t="s">
        <v>29</v>
      </c>
      <c r="D13" t="s">
        <v>30</v>
      </c>
      <c r="E13">
        <v>1</v>
      </c>
      <c r="G13">
        <f t="shared" si="0"/>
        <v>1</v>
      </c>
    </row>
    <row r="14" spans="1:7" x14ac:dyDescent="0.2">
      <c r="A14" s="1" t="s">
        <v>4</v>
      </c>
      <c r="B14" s="9" t="s">
        <v>5</v>
      </c>
      <c r="C14" t="s">
        <v>31</v>
      </c>
      <c r="D14" t="s">
        <v>32</v>
      </c>
      <c r="E14">
        <v>1</v>
      </c>
      <c r="G14">
        <f t="shared" si="0"/>
        <v>1</v>
      </c>
    </row>
    <row r="15" spans="1:7" x14ac:dyDescent="0.2">
      <c r="A15" s="2" t="s">
        <v>6</v>
      </c>
      <c r="B15" s="10" t="s">
        <v>5</v>
      </c>
      <c r="C15" t="s">
        <v>5</v>
      </c>
      <c r="D15" t="s">
        <v>2</v>
      </c>
      <c r="E15">
        <v>6</v>
      </c>
      <c r="G15">
        <f t="shared" si="0"/>
        <v>6</v>
      </c>
    </row>
    <row r="16" spans="1:7" x14ac:dyDescent="0.2">
      <c r="A16" s="2" t="s">
        <v>6</v>
      </c>
      <c r="B16" s="10" t="s">
        <v>5</v>
      </c>
      <c r="C16" t="s">
        <v>12</v>
      </c>
      <c r="D16" t="s">
        <v>13</v>
      </c>
      <c r="E16">
        <v>6</v>
      </c>
      <c r="G16">
        <f t="shared" si="0"/>
        <v>6</v>
      </c>
    </row>
    <row r="17" spans="1:7" x14ac:dyDescent="0.2">
      <c r="A17" s="2" t="s">
        <v>6</v>
      </c>
      <c r="B17" s="10" t="s">
        <v>5</v>
      </c>
      <c r="C17" t="s">
        <v>22</v>
      </c>
      <c r="D17" t="s">
        <v>43</v>
      </c>
      <c r="E17">
        <v>6</v>
      </c>
      <c r="G17">
        <f t="shared" si="0"/>
        <v>6</v>
      </c>
    </row>
    <row r="18" spans="1:7" x14ac:dyDescent="0.2">
      <c r="A18" s="2" t="s">
        <v>6</v>
      </c>
      <c r="B18" s="10" t="s">
        <v>5</v>
      </c>
      <c r="C18" t="s">
        <v>8</v>
      </c>
      <c r="D18" t="s">
        <v>9</v>
      </c>
      <c r="E18">
        <v>6</v>
      </c>
      <c r="G18">
        <f t="shared" si="0"/>
        <v>6</v>
      </c>
    </row>
    <row r="19" spans="1:7" x14ac:dyDescent="0.2">
      <c r="A19" s="2" t="s">
        <v>6</v>
      </c>
      <c r="B19" s="10" t="s">
        <v>5</v>
      </c>
      <c r="C19" t="s">
        <v>11</v>
      </c>
      <c r="D19" t="s">
        <v>114</v>
      </c>
      <c r="E19">
        <v>6</v>
      </c>
      <c r="G19">
        <f t="shared" si="0"/>
        <v>6</v>
      </c>
    </row>
    <row r="20" spans="1:7" x14ac:dyDescent="0.2">
      <c r="A20" s="2" t="s">
        <v>6</v>
      </c>
      <c r="B20" s="10" t="s">
        <v>5</v>
      </c>
      <c r="C20" t="s">
        <v>33</v>
      </c>
      <c r="D20" t="s">
        <v>34</v>
      </c>
      <c r="E20">
        <v>6</v>
      </c>
      <c r="G20">
        <f t="shared" ref="G20" si="1">E20-F20</f>
        <v>6</v>
      </c>
    </row>
    <row r="21" spans="1:7" x14ac:dyDescent="0.2">
      <c r="A21" s="2" t="s">
        <v>6</v>
      </c>
      <c r="B21" s="10" t="s">
        <v>5</v>
      </c>
      <c r="C21" t="s">
        <v>29</v>
      </c>
      <c r="D21" t="s">
        <v>30</v>
      </c>
      <c r="E21">
        <v>2</v>
      </c>
      <c r="G21">
        <f t="shared" ref="G21:G22" si="2">E21-F21</f>
        <v>2</v>
      </c>
    </row>
    <row r="22" spans="1:7" x14ac:dyDescent="0.2">
      <c r="A22" s="2" t="s">
        <v>6</v>
      </c>
      <c r="B22" s="10" t="s">
        <v>5</v>
      </c>
      <c r="C22" t="s">
        <v>31</v>
      </c>
      <c r="D22" t="s">
        <v>32</v>
      </c>
      <c r="E22">
        <v>2</v>
      </c>
      <c r="G22">
        <f t="shared" si="2"/>
        <v>2</v>
      </c>
    </row>
    <row r="23" spans="1:7" x14ac:dyDescent="0.2">
      <c r="A23" s="2" t="s">
        <v>6</v>
      </c>
      <c r="B23" s="10" t="s">
        <v>73</v>
      </c>
      <c r="C23" t="s">
        <v>14</v>
      </c>
      <c r="E23">
        <v>2</v>
      </c>
      <c r="G23">
        <f t="shared" si="0"/>
        <v>2</v>
      </c>
    </row>
    <row r="24" spans="1:7" x14ac:dyDescent="0.2">
      <c r="A24" s="2" t="s">
        <v>6</v>
      </c>
      <c r="B24" s="10" t="s">
        <v>73</v>
      </c>
      <c r="C24" t="s">
        <v>18</v>
      </c>
      <c r="D24" t="s">
        <v>19</v>
      </c>
      <c r="E24">
        <v>1</v>
      </c>
      <c r="G24">
        <f t="shared" si="0"/>
        <v>1</v>
      </c>
    </row>
    <row r="25" spans="1:7" x14ac:dyDescent="0.2">
      <c r="A25" s="2" t="s">
        <v>6</v>
      </c>
      <c r="B25" s="10" t="s">
        <v>73</v>
      </c>
      <c r="C25" t="s">
        <v>27</v>
      </c>
      <c r="D25" t="s">
        <v>28</v>
      </c>
      <c r="E25">
        <v>1</v>
      </c>
      <c r="G25">
        <f t="shared" si="0"/>
        <v>1</v>
      </c>
    </row>
    <row r="26" spans="1:7" x14ac:dyDescent="0.2">
      <c r="A26" s="2" t="s">
        <v>6</v>
      </c>
      <c r="B26" s="10" t="s">
        <v>73</v>
      </c>
      <c r="C26" t="s">
        <v>20</v>
      </c>
      <c r="D26" t="s">
        <v>21</v>
      </c>
      <c r="E26">
        <v>1</v>
      </c>
      <c r="G26">
        <f t="shared" si="0"/>
        <v>1</v>
      </c>
    </row>
    <row r="27" spans="1:7" x14ac:dyDescent="0.2">
      <c r="A27" s="2" t="s">
        <v>6</v>
      </c>
      <c r="B27" s="10" t="s">
        <v>73</v>
      </c>
      <c r="C27" t="s">
        <v>11</v>
      </c>
      <c r="D27" t="s">
        <v>114</v>
      </c>
      <c r="E27">
        <v>1</v>
      </c>
      <c r="G27">
        <f t="shared" si="0"/>
        <v>1</v>
      </c>
    </row>
    <row r="28" spans="1:7" x14ac:dyDescent="0.2">
      <c r="A28" s="2" t="s">
        <v>6</v>
      </c>
      <c r="B28" s="10" t="s">
        <v>73</v>
      </c>
      <c r="C28" t="s">
        <v>33</v>
      </c>
      <c r="D28" t="s">
        <v>34</v>
      </c>
      <c r="E28">
        <v>1</v>
      </c>
      <c r="G28">
        <f t="shared" si="0"/>
        <v>1</v>
      </c>
    </row>
    <row r="29" spans="1:7" x14ac:dyDescent="0.2">
      <c r="A29" s="2" t="s">
        <v>6</v>
      </c>
      <c r="B29" s="10" t="s">
        <v>73</v>
      </c>
      <c r="C29" t="s">
        <v>92</v>
      </c>
      <c r="D29" t="s">
        <v>24</v>
      </c>
      <c r="E29">
        <v>1</v>
      </c>
      <c r="G29">
        <f t="shared" si="0"/>
        <v>1</v>
      </c>
    </row>
    <row r="30" spans="1:7" x14ac:dyDescent="0.2">
      <c r="A30" s="2" t="s">
        <v>6</v>
      </c>
      <c r="B30" s="10" t="s">
        <v>73</v>
      </c>
      <c r="C30" t="s">
        <v>35</v>
      </c>
      <c r="E30">
        <v>1</v>
      </c>
      <c r="G30">
        <f t="shared" si="0"/>
        <v>1</v>
      </c>
    </row>
    <row r="31" spans="1:7" x14ac:dyDescent="0.2">
      <c r="A31" s="2" t="s">
        <v>6</v>
      </c>
      <c r="B31" s="10" t="s">
        <v>73</v>
      </c>
      <c r="C31" t="s">
        <v>56</v>
      </c>
      <c r="E31">
        <v>1</v>
      </c>
      <c r="G31">
        <f t="shared" si="0"/>
        <v>1</v>
      </c>
    </row>
    <row r="32" spans="1:7" x14ac:dyDescent="0.2">
      <c r="A32" s="2" t="s">
        <v>6</v>
      </c>
      <c r="B32" s="10" t="s">
        <v>73</v>
      </c>
      <c r="C32" t="s">
        <v>57</v>
      </c>
      <c r="E32">
        <v>1</v>
      </c>
      <c r="G32">
        <f t="shared" ref="G32:G33" si="3">E32-F32</f>
        <v>1</v>
      </c>
    </row>
    <row r="33" spans="1:7" x14ac:dyDescent="0.2">
      <c r="A33" s="4" t="s">
        <v>38</v>
      </c>
      <c r="B33" s="11" t="s">
        <v>73</v>
      </c>
      <c r="C33" t="s">
        <v>14</v>
      </c>
      <c r="E33">
        <v>3</v>
      </c>
      <c r="G33">
        <f t="shared" si="3"/>
        <v>3</v>
      </c>
    </row>
    <row r="34" spans="1:7" x14ac:dyDescent="0.2">
      <c r="A34" s="4" t="s">
        <v>38</v>
      </c>
      <c r="B34" s="11" t="s">
        <v>73</v>
      </c>
      <c r="C34" t="s">
        <v>25</v>
      </c>
      <c r="D34" t="s">
        <v>26</v>
      </c>
      <c r="E34">
        <v>1</v>
      </c>
      <c r="G34">
        <f t="shared" si="0"/>
        <v>1</v>
      </c>
    </row>
    <row r="35" spans="1:7" x14ac:dyDescent="0.2">
      <c r="A35" s="4" t="s">
        <v>38</v>
      </c>
      <c r="B35" s="11" t="s">
        <v>73</v>
      </c>
      <c r="C35" t="s">
        <v>27</v>
      </c>
      <c r="D35" t="s">
        <v>28</v>
      </c>
      <c r="E35">
        <v>1</v>
      </c>
      <c r="G35">
        <f t="shared" si="0"/>
        <v>1</v>
      </c>
    </row>
    <row r="36" spans="1:7" x14ac:dyDescent="0.2">
      <c r="A36" s="4" t="s">
        <v>38</v>
      </c>
      <c r="B36" s="11" t="s">
        <v>73</v>
      </c>
      <c r="C36" t="s">
        <v>20</v>
      </c>
      <c r="D36" t="s">
        <v>21</v>
      </c>
      <c r="E36">
        <v>1</v>
      </c>
      <c r="G36">
        <f t="shared" ref="G36" si="4">E36-F36</f>
        <v>1</v>
      </c>
    </row>
    <row r="37" spans="1:7" x14ac:dyDescent="0.2">
      <c r="A37" s="4" t="s">
        <v>38</v>
      </c>
      <c r="B37" s="11" t="s">
        <v>73</v>
      </c>
      <c r="C37" t="s">
        <v>11</v>
      </c>
      <c r="D37" t="s">
        <v>114</v>
      </c>
      <c r="E37">
        <v>1</v>
      </c>
      <c r="G37">
        <f t="shared" si="0"/>
        <v>1</v>
      </c>
    </row>
    <row r="38" spans="1:7" x14ac:dyDescent="0.2">
      <c r="A38" s="4" t="s">
        <v>38</v>
      </c>
      <c r="B38" s="11" t="s">
        <v>73</v>
      </c>
      <c r="C38" t="s">
        <v>33</v>
      </c>
      <c r="D38" t="s">
        <v>34</v>
      </c>
      <c r="E38">
        <v>1</v>
      </c>
      <c r="G38">
        <f t="shared" ref="G38:G44" si="5">E38-F38</f>
        <v>1</v>
      </c>
    </row>
    <row r="39" spans="1:7" x14ac:dyDescent="0.2">
      <c r="A39" s="4" t="s">
        <v>38</v>
      </c>
      <c r="B39" s="11" t="s">
        <v>73</v>
      </c>
      <c r="C39" t="s">
        <v>35</v>
      </c>
      <c r="E39">
        <v>1</v>
      </c>
      <c r="G39">
        <f t="shared" si="5"/>
        <v>1</v>
      </c>
    </row>
    <row r="40" spans="1:7" x14ac:dyDescent="0.2">
      <c r="A40" s="4" t="s">
        <v>38</v>
      </c>
      <c r="B40" s="11" t="s">
        <v>73</v>
      </c>
      <c r="C40" t="s">
        <v>56</v>
      </c>
      <c r="E40">
        <v>1</v>
      </c>
      <c r="G40">
        <f t="shared" ref="G40:G42" si="6">E40-F40</f>
        <v>1</v>
      </c>
    </row>
    <row r="41" spans="1:7" x14ac:dyDescent="0.2">
      <c r="A41" s="4" t="s">
        <v>38</v>
      </c>
      <c r="B41" s="11" t="s">
        <v>73</v>
      </c>
      <c r="C41" t="s">
        <v>57</v>
      </c>
      <c r="E41">
        <v>1</v>
      </c>
      <c r="G41">
        <f t="shared" si="6"/>
        <v>1</v>
      </c>
    </row>
    <row r="42" spans="1:7" x14ac:dyDescent="0.2">
      <c r="A42" s="4" t="s">
        <v>38</v>
      </c>
      <c r="B42" s="11" t="s">
        <v>74</v>
      </c>
      <c r="C42" t="s">
        <v>85</v>
      </c>
      <c r="E42">
        <v>2</v>
      </c>
      <c r="F42">
        <v>2</v>
      </c>
      <c r="G42">
        <f t="shared" si="6"/>
        <v>0</v>
      </c>
    </row>
    <row r="43" spans="1:7" x14ac:dyDescent="0.2">
      <c r="A43" s="4" t="s">
        <v>38</v>
      </c>
      <c r="B43" s="11" t="s">
        <v>74</v>
      </c>
      <c r="C43" t="s">
        <v>37</v>
      </c>
      <c r="D43" t="s">
        <v>36</v>
      </c>
      <c r="E43">
        <v>2</v>
      </c>
      <c r="G43">
        <f t="shared" si="5"/>
        <v>2</v>
      </c>
    </row>
    <row r="44" spans="1:7" x14ac:dyDescent="0.2">
      <c r="A44" s="4" t="s">
        <v>38</v>
      </c>
      <c r="B44" s="11" t="s">
        <v>74</v>
      </c>
      <c r="C44" t="s">
        <v>27</v>
      </c>
      <c r="D44" t="s">
        <v>28</v>
      </c>
      <c r="E44">
        <v>1</v>
      </c>
      <c r="G44">
        <f t="shared" si="5"/>
        <v>1</v>
      </c>
    </row>
    <row r="45" spans="1:7" x14ac:dyDescent="0.2">
      <c r="A45" s="4" t="s">
        <v>38</v>
      </c>
      <c r="B45" s="11" t="s">
        <v>74</v>
      </c>
      <c r="C45" t="s">
        <v>39</v>
      </c>
      <c r="D45" t="s">
        <v>40</v>
      </c>
      <c r="E45">
        <v>1</v>
      </c>
      <c r="G45">
        <f t="shared" ref="G45:G52" si="7">E45-F45</f>
        <v>1</v>
      </c>
    </row>
    <row r="46" spans="1:7" x14ac:dyDescent="0.2">
      <c r="A46" s="4" t="s">
        <v>38</v>
      </c>
      <c r="B46" s="11" t="s">
        <v>74</v>
      </c>
      <c r="C46" t="s">
        <v>20</v>
      </c>
      <c r="D46" t="s">
        <v>21</v>
      </c>
      <c r="E46">
        <v>2</v>
      </c>
      <c r="G46">
        <f t="shared" si="7"/>
        <v>2</v>
      </c>
    </row>
    <row r="47" spans="1:7" x14ac:dyDescent="0.2">
      <c r="A47" s="4" t="s">
        <v>38</v>
      </c>
      <c r="B47" s="11" t="s">
        <v>74</v>
      </c>
      <c r="C47" t="s">
        <v>11</v>
      </c>
      <c r="D47" t="s">
        <v>114</v>
      </c>
      <c r="E47">
        <v>2</v>
      </c>
      <c r="G47">
        <f t="shared" si="7"/>
        <v>2</v>
      </c>
    </row>
    <row r="48" spans="1:7" x14ac:dyDescent="0.2">
      <c r="A48" s="4" t="s">
        <v>38</v>
      </c>
      <c r="B48" s="11" t="s">
        <v>74</v>
      </c>
      <c r="C48" t="s">
        <v>33</v>
      </c>
      <c r="D48" t="s">
        <v>34</v>
      </c>
      <c r="E48">
        <v>2</v>
      </c>
      <c r="G48">
        <f t="shared" si="7"/>
        <v>2</v>
      </c>
    </row>
    <row r="49" spans="1:7" x14ac:dyDescent="0.2">
      <c r="A49" s="4" t="s">
        <v>38</v>
      </c>
      <c r="B49" s="11" t="s">
        <v>74</v>
      </c>
      <c r="C49" t="s">
        <v>71</v>
      </c>
      <c r="D49" t="s">
        <v>72</v>
      </c>
      <c r="E49">
        <v>1</v>
      </c>
      <c r="G49">
        <f t="shared" si="7"/>
        <v>1</v>
      </c>
    </row>
    <row r="50" spans="1:7" x14ac:dyDescent="0.2">
      <c r="A50" s="4" t="s">
        <v>38</v>
      </c>
      <c r="B50" s="11" t="s">
        <v>74</v>
      </c>
      <c r="C50" t="s">
        <v>57</v>
      </c>
      <c r="E50">
        <v>1</v>
      </c>
      <c r="G50">
        <f t="shared" si="7"/>
        <v>1</v>
      </c>
    </row>
    <row r="51" spans="1:7" x14ac:dyDescent="0.2">
      <c r="A51" s="4" t="s">
        <v>38</v>
      </c>
      <c r="B51" s="11" t="s">
        <v>75</v>
      </c>
      <c r="C51" t="s">
        <v>75</v>
      </c>
      <c r="E51">
        <v>2</v>
      </c>
      <c r="F51">
        <v>2</v>
      </c>
      <c r="G51">
        <f t="shared" si="7"/>
        <v>0</v>
      </c>
    </row>
    <row r="52" spans="1:7" x14ac:dyDescent="0.2">
      <c r="A52" s="4" t="s">
        <v>38</v>
      </c>
      <c r="B52" s="11" t="s">
        <v>75</v>
      </c>
      <c r="C52" t="s">
        <v>41</v>
      </c>
      <c r="D52" t="s">
        <v>42</v>
      </c>
      <c r="E52">
        <v>2</v>
      </c>
      <c r="G52">
        <f t="shared" si="7"/>
        <v>2</v>
      </c>
    </row>
    <row r="53" spans="1:7" x14ac:dyDescent="0.2">
      <c r="A53" s="4" t="s">
        <v>38</v>
      </c>
      <c r="B53" s="11" t="s">
        <v>75</v>
      </c>
      <c r="C53" t="s">
        <v>22</v>
      </c>
      <c r="D53" t="s">
        <v>43</v>
      </c>
      <c r="E53">
        <v>1</v>
      </c>
      <c r="G53">
        <f t="shared" ref="G53:G67" si="8">E53-F53</f>
        <v>1</v>
      </c>
    </row>
    <row r="54" spans="1:7" x14ac:dyDescent="0.2">
      <c r="A54" s="4" t="s">
        <v>38</v>
      </c>
      <c r="B54" s="11" t="s">
        <v>75</v>
      </c>
      <c r="C54" t="s">
        <v>99</v>
      </c>
      <c r="D54" t="s">
        <v>44</v>
      </c>
      <c r="E54">
        <v>1</v>
      </c>
      <c r="G54">
        <f t="shared" si="8"/>
        <v>1</v>
      </c>
    </row>
    <row r="55" spans="1:7" x14ac:dyDescent="0.2">
      <c r="A55" s="4" t="s">
        <v>38</v>
      </c>
      <c r="B55" s="11" t="s">
        <v>75</v>
      </c>
      <c r="C55" t="s">
        <v>8</v>
      </c>
      <c r="D55" t="s">
        <v>9</v>
      </c>
      <c r="E55">
        <v>2</v>
      </c>
      <c r="G55">
        <f t="shared" si="8"/>
        <v>2</v>
      </c>
    </row>
    <row r="56" spans="1:7" x14ac:dyDescent="0.2">
      <c r="A56" s="4" t="s">
        <v>38</v>
      </c>
      <c r="B56" s="11" t="s">
        <v>75</v>
      </c>
      <c r="C56" t="s">
        <v>11</v>
      </c>
      <c r="D56" t="s">
        <v>114</v>
      </c>
      <c r="E56">
        <v>2</v>
      </c>
      <c r="G56">
        <f t="shared" si="8"/>
        <v>2</v>
      </c>
    </row>
    <row r="57" spans="1:7" x14ac:dyDescent="0.2">
      <c r="A57" s="4" t="s">
        <v>38</v>
      </c>
      <c r="B57" s="11" t="s">
        <v>75</v>
      </c>
      <c r="C57" t="s">
        <v>33</v>
      </c>
      <c r="D57" t="s">
        <v>34</v>
      </c>
      <c r="E57">
        <v>2</v>
      </c>
      <c r="G57">
        <f t="shared" si="8"/>
        <v>2</v>
      </c>
    </row>
    <row r="58" spans="1:7" x14ac:dyDescent="0.2">
      <c r="A58" s="4" t="s">
        <v>38</v>
      </c>
      <c r="B58" s="11" t="s">
        <v>75</v>
      </c>
      <c r="C58" t="s">
        <v>45</v>
      </c>
      <c r="D58" t="s">
        <v>46</v>
      </c>
      <c r="E58">
        <v>0.5</v>
      </c>
      <c r="G58">
        <f t="shared" si="8"/>
        <v>0.5</v>
      </c>
    </row>
    <row r="59" spans="1:7" x14ac:dyDescent="0.2">
      <c r="A59" s="4" t="s">
        <v>38</v>
      </c>
      <c r="B59" s="11" t="s">
        <v>75</v>
      </c>
      <c r="C59" t="s">
        <v>47</v>
      </c>
      <c r="E59">
        <v>2</v>
      </c>
      <c r="G59">
        <f t="shared" si="8"/>
        <v>2</v>
      </c>
    </row>
    <row r="60" spans="1:7" x14ac:dyDescent="0.2">
      <c r="A60" s="4" t="s">
        <v>38</v>
      </c>
      <c r="B60" s="11" t="s">
        <v>75</v>
      </c>
      <c r="C60" t="s">
        <v>48</v>
      </c>
      <c r="D60" t="s">
        <v>50</v>
      </c>
      <c r="E60">
        <v>0.5</v>
      </c>
      <c r="G60">
        <f t="shared" si="8"/>
        <v>0.5</v>
      </c>
    </row>
    <row r="61" spans="1:7" x14ac:dyDescent="0.2">
      <c r="A61" s="4" t="s">
        <v>38</v>
      </c>
      <c r="B61" s="11" t="s">
        <v>75</v>
      </c>
      <c r="C61" t="s">
        <v>51</v>
      </c>
      <c r="E61">
        <v>1</v>
      </c>
      <c r="G61">
        <f t="shared" si="8"/>
        <v>1</v>
      </c>
    </row>
    <row r="62" spans="1:7" x14ac:dyDescent="0.2">
      <c r="A62" s="4" t="s">
        <v>38</v>
      </c>
      <c r="B62" s="11" t="s">
        <v>75</v>
      </c>
      <c r="C62" t="s">
        <v>47</v>
      </c>
      <c r="E62">
        <v>1</v>
      </c>
      <c r="G62">
        <f t="shared" si="8"/>
        <v>1</v>
      </c>
    </row>
    <row r="63" spans="1:7" x14ac:dyDescent="0.2">
      <c r="A63" s="4" t="s">
        <v>38</v>
      </c>
      <c r="B63" s="11" t="s">
        <v>75</v>
      </c>
      <c r="C63" t="s">
        <v>49</v>
      </c>
      <c r="D63" t="s">
        <v>115</v>
      </c>
      <c r="E63">
        <v>1</v>
      </c>
      <c r="G63">
        <f>E63-F63</f>
        <v>1</v>
      </c>
    </row>
    <row r="64" spans="1:7" x14ac:dyDescent="0.2">
      <c r="A64" s="4" t="s">
        <v>38</v>
      </c>
      <c r="B64" s="11" t="s">
        <v>75</v>
      </c>
      <c r="C64" t="s">
        <v>52</v>
      </c>
      <c r="D64" t="s">
        <v>53</v>
      </c>
      <c r="E64">
        <v>1</v>
      </c>
      <c r="G64">
        <f t="shared" si="8"/>
        <v>1</v>
      </c>
    </row>
    <row r="65" spans="1:7" x14ac:dyDescent="0.2">
      <c r="A65" s="4" t="s">
        <v>38</v>
      </c>
      <c r="B65" s="11" t="s">
        <v>75</v>
      </c>
      <c r="C65" t="s">
        <v>47</v>
      </c>
      <c r="E65">
        <v>1</v>
      </c>
      <c r="G65">
        <f t="shared" si="8"/>
        <v>1</v>
      </c>
    </row>
    <row r="66" spans="1:7" x14ac:dyDescent="0.2">
      <c r="A66" s="4" t="s">
        <v>38</v>
      </c>
      <c r="B66" s="11" t="s">
        <v>75</v>
      </c>
      <c r="C66" t="s">
        <v>54</v>
      </c>
      <c r="D66" t="s">
        <v>112</v>
      </c>
      <c r="E66">
        <v>1</v>
      </c>
      <c r="G66">
        <f t="shared" si="8"/>
        <v>1</v>
      </c>
    </row>
    <row r="67" spans="1:7" x14ac:dyDescent="0.2">
      <c r="A67" s="1" t="s">
        <v>55</v>
      </c>
      <c r="B67" s="9" t="s">
        <v>74</v>
      </c>
      <c r="C67" t="s">
        <v>85</v>
      </c>
      <c r="E67">
        <v>5</v>
      </c>
      <c r="F67">
        <v>5</v>
      </c>
      <c r="G67">
        <f t="shared" si="8"/>
        <v>0</v>
      </c>
    </row>
    <row r="68" spans="1:7" x14ac:dyDescent="0.2">
      <c r="A68" s="1" t="s">
        <v>55</v>
      </c>
      <c r="B68" s="9" t="s">
        <v>74</v>
      </c>
      <c r="C68" t="s">
        <v>77</v>
      </c>
      <c r="D68" t="s">
        <v>78</v>
      </c>
      <c r="E68">
        <v>1</v>
      </c>
      <c r="G68">
        <f t="shared" ref="G68:G71" si="9">E68-F68</f>
        <v>1</v>
      </c>
    </row>
    <row r="69" spans="1:7" x14ac:dyDescent="0.2">
      <c r="A69" s="1" t="s">
        <v>55</v>
      </c>
      <c r="B69" s="9" t="s">
        <v>74</v>
      </c>
      <c r="C69" t="s">
        <v>20</v>
      </c>
      <c r="D69" t="s">
        <v>21</v>
      </c>
      <c r="E69">
        <v>4</v>
      </c>
      <c r="G69">
        <f t="shared" si="9"/>
        <v>4</v>
      </c>
    </row>
    <row r="70" spans="1:7" x14ac:dyDescent="0.2">
      <c r="A70" s="1" t="s">
        <v>55</v>
      </c>
      <c r="B70" s="9" t="s">
        <v>74</v>
      </c>
      <c r="C70" t="s">
        <v>11</v>
      </c>
      <c r="D70" t="s">
        <v>114</v>
      </c>
      <c r="E70">
        <v>4</v>
      </c>
      <c r="G70">
        <f t="shared" si="9"/>
        <v>4</v>
      </c>
    </row>
    <row r="71" spans="1:7" x14ac:dyDescent="0.2">
      <c r="A71" s="1" t="s">
        <v>55</v>
      </c>
      <c r="B71" s="9" t="s">
        <v>74</v>
      </c>
      <c r="C71" t="s">
        <v>33</v>
      </c>
      <c r="D71" t="s">
        <v>34</v>
      </c>
      <c r="E71">
        <v>4</v>
      </c>
      <c r="G71">
        <f t="shared" si="9"/>
        <v>4</v>
      </c>
    </row>
    <row r="72" spans="1:7" x14ac:dyDescent="0.2">
      <c r="A72" s="1" t="s">
        <v>55</v>
      </c>
      <c r="B72" s="9" t="s">
        <v>74</v>
      </c>
      <c r="C72" t="s">
        <v>79</v>
      </c>
      <c r="D72" t="s">
        <v>113</v>
      </c>
      <c r="E72">
        <v>1</v>
      </c>
      <c r="G72">
        <f>E72-F72</f>
        <v>1</v>
      </c>
    </row>
    <row r="73" spans="1:7" x14ac:dyDescent="0.2">
      <c r="A73" s="1" t="s">
        <v>55</v>
      </c>
      <c r="B73" s="9" t="s">
        <v>74</v>
      </c>
      <c r="C73" t="s">
        <v>71</v>
      </c>
      <c r="D73" t="s">
        <v>72</v>
      </c>
      <c r="E73">
        <v>1</v>
      </c>
      <c r="G73">
        <f t="shared" ref="G73" si="10">E73-F73</f>
        <v>1</v>
      </c>
    </row>
    <row r="74" spans="1:7" x14ac:dyDescent="0.2">
      <c r="A74" s="1" t="s">
        <v>55</v>
      </c>
      <c r="B74" s="9" t="s">
        <v>74</v>
      </c>
      <c r="C74" t="s">
        <v>57</v>
      </c>
      <c r="E74">
        <v>1</v>
      </c>
      <c r="G74">
        <f>E74-F74</f>
        <v>1</v>
      </c>
    </row>
    <row r="75" spans="1:7" x14ac:dyDescent="0.2">
      <c r="A75" s="1" t="s">
        <v>55</v>
      </c>
      <c r="B75" s="9" t="s">
        <v>75</v>
      </c>
      <c r="C75" t="s">
        <v>75</v>
      </c>
      <c r="E75">
        <v>4</v>
      </c>
      <c r="F75">
        <v>4</v>
      </c>
      <c r="G75">
        <f>E75-F75</f>
        <v>0</v>
      </c>
    </row>
    <row r="76" spans="1:7" x14ac:dyDescent="0.2">
      <c r="A76" s="1" t="s">
        <v>55</v>
      </c>
      <c r="B76" s="9" t="s">
        <v>75</v>
      </c>
      <c r="C76" t="s">
        <v>8</v>
      </c>
      <c r="D76" t="s">
        <v>9</v>
      </c>
      <c r="E76">
        <v>4</v>
      </c>
      <c r="G76">
        <f t="shared" ref="G76:G83" si="11">E76-F76</f>
        <v>4</v>
      </c>
    </row>
    <row r="77" spans="1:7" x14ac:dyDescent="0.2">
      <c r="A77" s="1" t="s">
        <v>55</v>
      </c>
      <c r="B77" s="9" t="s">
        <v>75</v>
      </c>
      <c r="C77" t="s">
        <v>11</v>
      </c>
      <c r="D77" t="s">
        <v>114</v>
      </c>
      <c r="E77">
        <v>4</v>
      </c>
      <c r="G77">
        <f t="shared" si="11"/>
        <v>4</v>
      </c>
    </row>
    <row r="78" spans="1:7" x14ac:dyDescent="0.2">
      <c r="A78" s="1" t="s">
        <v>55</v>
      </c>
      <c r="B78" s="9" t="s">
        <v>75</v>
      </c>
      <c r="C78" t="s">
        <v>33</v>
      </c>
      <c r="D78" t="s">
        <v>34</v>
      </c>
      <c r="E78">
        <v>4</v>
      </c>
      <c r="G78">
        <f t="shared" si="11"/>
        <v>4</v>
      </c>
    </row>
    <row r="79" spans="1:7" x14ac:dyDescent="0.2">
      <c r="A79" s="1" t="s">
        <v>55</v>
      </c>
      <c r="B79" s="9" t="s">
        <v>75</v>
      </c>
      <c r="C79" t="s">
        <v>45</v>
      </c>
      <c r="D79" t="s">
        <v>46</v>
      </c>
      <c r="E79">
        <v>0.5</v>
      </c>
      <c r="G79">
        <f t="shared" si="11"/>
        <v>0.5</v>
      </c>
    </row>
    <row r="80" spans="1:7" x14ac:dyDescent="0.2">
      <c r="A80" s="1" t="s">
        <v>55</v>
      </c>
      <c r="B80" s="9" t="s">
        <v>75</v>
      </c>
      <c r="C80" t="s">
        <v>47</v>
      </c>
      <c r="E80">
        <v>2</v>
      </c>
      <c r="G80">
        <f t="shared" si="11"/>
        <v>2</v>
      </c>
    </row>
    <row r="81" spans="1:7" x14ac:dyDescent="0.2">
      <c r="A81" s="1" t="s">
        <v>55</v>
      </c>
      <c r="B81" s="9" t="s">
        <v>75</v>
      </c>
      <c r="C81" t="s">
        <v>48</v>
      </c>
      <c r="D81" t="s">
        <v>50</v>
      </c>
      <c r="E81">
        <v>0.5</v>
      </c>
      <c r="G81">
        <f t="shared" si="11"/>
        <v>0.5</v>
      </c>
    </row>
    <row r="82" spans="1:7" x14ac:dyDescent="0.2">
      <c r="A82" s="1" t="s">
        <v>55</v>
      </c>
      <c r="B82" s="9" t="s">
        <v>75</v>
      </c>
      <c r="C82" t="s">
        <v>51</v>
      </c>
      <c r="E82">
        <v>1</v>
      </c>
      <c r="G82">
        <f t="shared" si="11"/>
        <v>1</v>
      </c>
    </row>
    <row r="83" spans="1:7" x14ac:dyDescent="0.2">
      <c r="A83" s="1" t="s">
        <v>55</v>
      </c>
      <c r="B83" s="9" t="s">
        <v>75</v>
      </c>
      <c r="C83" t="s">
        <v>47</v>
      </c>
      <c r="E83">
        <v>1</v>
      </c>
      <c r="G83">
        <f t="shared" si="11"/>
        <v>1</v>
      </c>
    </row>
    <row r="84" spans="1:7" x14ac:dyDescent="0.2">
      <c r="A84" s="1" t="s">
        <v>55</v>
      </c>
      <c r="B84" s="9" t="s">
        <v>75</v>
      </c>
      <c r="C84" t="s">
        <v>49</v>
      </c>
      <c r="D84" t="s">
        <v>115</v>
      </c>
      <c r="E84">
        <v>1</v>
      </c>
      <c r="G84">
        <f>E84-F84</f>
        <v>1</v>
      </c>
    </row>
    <row r="85" spans="1:7" x14ac:dyDescent="0.2">
      <c r="A85" s="1" t="s">
        <v>55</v>
      </c>
      <c r="B85" s="9" t="s">
        <v>75</v>
      </c>
      <c r="C85" t="s">
        <v>52</v>
      </c>
      <c r="D85" t="s">
        <v>53</v>
      </c>
      <c r="E85">
        <v>1</v>
      </c>
      <c r="G85">
        <f t="shared" ref="G85:G92" si="12">E85-F85</f>
        <v>1</v>
      </c>
    </row>
    <row r="86" spans="1:7" x14ac:dyDescent="0.2">
      <c r="A86" s="1" t="s">
        <v>55</v>
      </c>
      <c r="B86" s="9" t="s">
        <v>75</v>
      </c>
      <c r="C86" t="s">
        <v>47</v>
      </c>
      <c r="E86">
        <v>1</v>
      </c>
      <c r="G86">
        <f t="shared" si="12"/>
        <v>1</v>
      </c>
    </row>
    <row r="87" spans="1:7" x14ac:dyDescent="0.2">
      <c r="A87" s="1" t="s">
        <v>55</v>
      </c>
      <c r="B87" s="9" t="s">
        <v>76</v>
      </c>
      <c r="C87" t="s">
        <v>58</v>
      </c>
      <c r="E87">
        <v>3</v>
      </c>
      <c r="F87">
        <v>3</v>
      </c>
      <c r="G87">
        <f t="shared" si="12"/>
        <v>0</v>
      </c>
    </row>
    <row r="88" spans="1:7" x14ac:dyDescent="0.2">
      <c r="A88" s="1" t="s">
        <v>55</v>
      </c>
      <c r="B88" s="9" t="s">
        <v>76</v>
      </c>
      <c r="C88" t="s">
        <v>59</v>
      </c>
      <c r="D88" t="s">
        <v>60</v>
      </c>
      <c r="E88">
        <v>3</v>
      </c>
      <c r="G88">
        <f t="shared" si="12"/>
        <v>3</v>
      </c>
    </row>
    <row r="89" spans="1:7" x14ac:dyDescent="0.2">
      <c r="A89" s="1" t="s">
        <v>55</v>
      </c>
      <c r="B89" s="9" t="s">
        <v>76</v>
      </c>
      <c r="C89" t="s">
        <v>61</v>
      </c>
      <c r="D89" t="s">
        <v>62</v>
      </c>
      <c r="E89">
        <v>3</v>
      </c>
      <c r="G89">
        <f t="shared" si="12"/>
        <v>3</v>
      </c>
    </row>
    <row r="90" spans="1:7" x14ac:dyDescent="0.2">
      <c r="A90" s="1" t="s">
        <v>55</v>
      </c>
      <c r="B90" s="9" t="s">
        <v>76</v>
      </c>
      <c r="C90" t="s">
        <v>11</v>
      </c>
      <c r="D90" t="s">
        <v>114</v>
      </c>
      <c r="E90">
        <v>3</v>
      </c>
      <c r="G90">
        <f t="shared" si="12"/>
        <v>3</v>
      </c>
    </row>
    <row r="91" spans="1:7" x14ac:dyDescent="0.2">
      <c r="A91" s="1" t="s">
        <v>55</v>
      </c>
      <c r="B91" s="9" t="s">
        <v>76</v>
      </c>
      <c r="C91" t="s">
        <v>33</v>
      </c>
      <c r="D91" t="s">
        <v>34</v>
      </c>
      <c r="E91">
        <v>3</v>
      </c>
      <c r="G91">
        <f t="shared" si="12"/>
        <v>3</v>
      </c>
    </row>
    <row r="92" spans="1:7" x14ac:dyDescent="0.2">
      <c r="A92" s="1" t="s">
        <v>55</v>
      </c>
      <c r="B92" s="9" t="s">
        <v>76</v>
      </c>
      <c r="C92" t="s">
        <v>63</v>
      </c>
      <c r="D92" t="s">
        <v>64</v>
      </c>
      <c r="E92">
        <v>1</v>
      </c>
      <c r="G92">
        <f t="shared" si="12"/>
        <v>1</v>
      </c>
    </row>
    <row r="93" spans="1:7" x14ac:dyDescent="0.2">
      <c r="A93" s="1" t="s">
        <v>55</v>
      </c>
      <c r="B93" s="9" t="s">
        <v>76</v>
      </c>
      <c r="C93" t="s">
        <v>47</v>
      </c>
      <c r="E93">
        <v>1</v>
      </c>
      <c r="G93">
        <f t="shared" ref="G93:G96" si="13">E93-F93</f>
        <v>1</v>
      </c>
    </row>
    <row r="94" spans="1:7" x14ac:dyDescent="0.2">
      <c r="A94" s="5" t="s">
        <v>65</v>
      </c>
      <c r="B94" s="12" t="s">
        <v>65</v>
      </c>
      <c r="C94" t="s">
        <v>66</v>
      </c>
      <c r="D94" t="s">
        <v>67</v>
      </c>
      <c r="E94">
        <v>2</v>
      </c>
      <c r="G94">
        <f t="shared" si="13"/>
        <v>2</v>
      </c>
    </row>
    <row r="95" spans="1:7" x14ac:dyDescent="0.2">
      <c r="A95" s="5" t="s">
        <v>65</v>
      </c>
      <c r="B95" s="12" t="s">
        <v>65</v>
      </c>
      <c r="C95" t="s">
        <v>68</v>
      </c>
      <c r="E95">
        <v>2</v>
      </c>
      <c r="G95">
        <f t="shared" si="13"/>
        <v>2</v>
      </c>
    </row>
    <row r="96" spans="1:7" x14ac:dyDescent="0.2">
      <c r="A96" s="5" t="s">
        <v>65</v>
      </c>
      <c r="B96" s="12" t="s">
        <v>65</v>
      </c>
      <c r="C96" t="s">
        <v>70</v>
      </c>
      <c r="D96" t="s">
        <v>69</v>
      </c>
      <c r="E96">
        <v>1</v>
      </c>
      <c r="G96">
        <f t="shared" si="13"/>
        <v>1</v>
      </c>
    </row>
    <row r="97" spans="1:7" x14ac:dyDescent="0.2">
      <c r="A97" s="5" t="s">
        <v>65</v>
      </c>
      <c r="B97" s="12" t="s">
        <v>65</v>
      </c>
      <c r="C97" t="s">
        <v>47</v>
      </c>
      <c r="E97">
        <v>2</v>
      </c>
      <c r="G97">
        <f t="shared" ref="G97:G100" si="14">E97-F97</f>
        <v>2</v>
      </c>
    </row>
    <row r="98" spans="1:7" x14ac:dyDescent="0.2">
      <c r="A98" s="6" t="s">
        <v>87</v>
      </c>
      <c r="B98" s="13" t="s">
        <v>89</v>
      </c>
      <c r="C98" t="s">
        <v>86</v>
      </c>
      <c r="E98">
        <v>1</v>
      </c>
      <c r="G98">
        <f>E98-F98</f>
        <v>1</v>
      </c>
    </row>
    <row r="99" spans="1:7" x14ac:dyDescent="0.2">
      <c r="A99" s="6" t="s">
        <v>87</v>
      </c>
      <c r="B99" s="13" t="s">
        <v>80</v>
      </c>
      <c r="C99" t="s">
        <v>81</v>
      </c>
      <c r="D99" t="s">
        <v>82</v>
      </c>
      <c r="E99">
        <v>2</v>
      </c>
      <c r="G99">
        <f t="shared" si="14"/>
        <v>2</v>
      </c>
    </row>
    <row r="100" spans="1:7" x14ac:dyDescent="0.2">
      <c r="A100" s="6" t="s">
        <v>87</v>
      </c>
      <c r="B100" s="13" t="s">
        <v>88</v>
      </c>
      <c r="C100" t="s">
        <v>83</v>
      </c>
      <c r="D100" t="s">
        <v>84</v>
      </c>
      <c r="E100">
        <v>2</v>
      </c>
      <c r="G100">
        <f t="shared" si="14"/>
        <v>2</v>
      </c>
    </row>
    <row r="103" spans="1:7" s="17" customFormat="1" x14ac:dyDescent="0.2">
      <c r="A103" s="15" t="s">
        <v>109</v>
      </c>
      <c r="B103" s="16"/>
    </row>
    <row r="104" spans="1:7" s="3" customFormat="1" ht="32" x14ac:dyDescent="0.2">
      <c r="A104" s="3" t="s">
        <v>3</v>
      </c>
      <c r="B104" s="8"/>
      <c r="C104" s="3" t="s">
        <v>0</v>
      </c>
      <c r="D104" s="3" t="s">
        <v>1</v>
      </c>
      <c r="E104" s="3" t="s">
        <v>16</v>
      </c>
      <c r="F104" s="3" t="s">
        <v>15</v>
      </c>
      <c r="G104" s="3" t="s">
        <v>17</v>
      </c>
    </row>
    <row r="105" spans="1:7" x14ac:dyDescent="0.2">
      <c r="A105" t="s">
        <v>118</v>
      </c>
      <c r="C105" t="s">
        <v>81</v>
      </c>
      <c r="D105" t="s">
        <v>82</v>
      </c>
      <c r="E105">
        <f>SUMIF($C$7:$C$100,$C105,E$7:E$100)</f>
        <v>2</v>
      </c>
      <c r="F105">
        <f>SUMIF($C$7:$C$100,$C105,F$7:F$100)</f>
        <v>0</v>
      </c>
      <c r="G105">
        <f>SUMIF($C$7:$C$100,$C105,G$7:G$100)</f>
        <v>2</v>
      </c>
    </row>
    <row r="106" spans="1:7" x14ac:dyDescent="0.2">
      <c r="C106" t="s">
        <v>83</v>
      </c>
      <c r="D106" t="s">
        <v>84</v>
      </c>
      <c r="E106">
        <f>SUMIF($C$7:$C$100,$C106,E$7:E$100)</f>
        <v>2</v>
      </c>
      <c r="F106">
        <f>SUMIF($C$7:$C$100,$C106,F$7:F$100)</f>
        <v>0</v>
      </c>
      <c r="G106">
        <f>SUMIF($C$7:$C$100,$C106,G$7:G$100)</f>
        <v>2</v>
      </c>
    </row>
    <row r="107" spans="1:7" x14ac:dyDescent="0.2">
      <c r="C107" t="s">
        <v>86</v>
      </c>
      <c r="E107">
        <f>SUMIF($C$7:$C$100,$C107,E$7:E$100)</f>
        <v>1</v>
      </c>
      <c r="F107">
        <f>SUMIF($C$7:$C$100,$C107,F$7:F$100)</f>
        <v>0</v>
      </c>
      <c r="G107">
        <f>SUMIF($C$7:$C$100,$C107,G$7:G$100)</f>
        <v>1</v>
      </c>
    </row>
    <row r="108" spans="1:7" x14ac:dyDescent="0.2">
      <c r="C108" t="s">
        <v>63</v>
      </c>
      <c r="D108" t="s">
        <v>64</v>
      </c>
      <c r="E108">
        <f>SUMIF($C$7:$C$100,$C108,E$7:E$100)</f>
        <v>1</v>
      </c>
      <c r="F108">
        <f>SUMIF($C$7:$C$100,$C108,F$7:F$100)</f>
        <v>0</v>
      </c>
      <c r="G108">
        <f>SUMIF($C$7:$C$100,$C108,G$7:G$100)</f>
        <v>1</v>
      </c>
    </row>
    <row r="109" spans="1:7" x14ac:dyDescent="0.2">
      <c r="C109" t="s">
        <v>52</v>
      </c>
      <c r="D109" t="s">
        <v>53</v>
      </c>
      <c r="E109">
        <f>SUMIF($C$7:$C$100,$C109,E$7:E$100)</f>
        <v>2</v>
      </c>
      <c r="F109">
        <f>SUMIF($C$7:$C$100,$C109,F$7:F$100)</f>
        <v>0</v>
      </c>
      <c r="G109">
        <f>SUMIF($C$7:$C$100,$C109,G$7:G$100)</f>
        <v>2</v>
      </c>
    </row>
    <row r="110" spans="1:7" x14ac:dyDescent="0.2">
      <c r="C110" t="s">
        <v>31</v>
      </c>
      <c r="D110" t="s">
        <v>32</v>
      </c>
      <c r="E110">
        <f>SUMIF($C$7:$C$100,$C110,E$7:E$100)</f>
        <v>3</v>
      </c>
      <c r="F110">
        <f>SUMIF($C$7:$C$100,$C110,F$7:F$100)</f>
        <v>0</v>
      </c>
      <c r="G110">
        <f>SUMIF($C$7:$C$100,$C110,G$7:G$100)</f>
        <v>3</v>
      </c>
    </row>
    <row r="111" spans="1:7" x14ac:dyDescent="0.2">
      <c r="C111" t="s">
        <v>48</v>
      </c>
      <c r="D111" t="s">
        <v>50</v>
      </c>
      <c r="E111">
        <f>SUMIF($C$7:$C$100,$C111,E$7:E$100)</f>
        <v>1</v>
      </c>
      <c r="F111">
        <f>SUMIF($C$7:$C$100,$C111,F$7:F$100)</f>
        <v>0</v>
      </c>
      <c r="G111">
        <f>SUMIF($C$7:$C$100,$C111,G$7:G$100)</f>
        <v>1</v>
      </c>
    </row>
    <row r="112" spans="1:7" x14ac:dyDescent="0.2">
      <c r="C112" t="s">
        <v>45</v>
      </c>
      <c r="D112" t="s">
        <v>46</v>
      </c>
      <c r="E112">
        <f>SUMIF($C$7:$C$100,$C112,E$7:E$100)</f>
        <v>1</v>
      </c>
      <c r="F112">
        <f>SUMIF($C$7:$C$100,$C112,F$7:F$100)</f>
        <v>0</v>
      </c>
      <c r="G112">
        <f>SUMIF($C$7:$C$100,$C112,G$7:G$100)</f>
        <v>1</v>
      </c>
    </row>
    <row r="113" spans="1:7" x14ac:dyDescent="0.2">
      <c r="C113" t="s">
        <v>66</v>
      </c>
      <c r="D113" t="s">
        <v>67</v>
      </c>
      <c r="E113">
        <f>SUMIF($C$7:$C$100,$C113,E$7:E$100)</f>
        <v>2</v>
      </c>
      <c r="F113">
        <f>SUMIF($C$7:$C$100,$C113,F$7:F$100)</f>
        <v>0</v>
      </c>
      <c r="G113">
        <f>SUMIF($C$7:$C$100,$C113,G$7:G$100)</f>
        <v>2</v>
      </c>
    </row>
    <row r="114" spans="1:7" x14ac:dyDescent="0.2">
      <c r="C114" t="s">
        <v>29</v>
      </c>
      <c r="D114" t="s">
        <v>30</v>
      </c>
      <c r="E114">
        <f>SUMIF($C$7:$C$100,$C114,E$7:E$100)</f>
        <v>3</v>
      </c>
      <c r="F114">
        <f>SUMIF($C$7:$C$100,$C114,F$7:F$100)</f>
        <v>0</v>
      </c>
      <c r="G114">
        <f>SUMIF($C$7:$C$100,$C114,G$7:G$100)</f>
        <v>3</v>
      </c>
    </row>
    <row r="115" spans="1:7" x14ac:dyDescent="0.2">
      <c r="C115" t="s">
        <v>71</v>
      </c>
      <c r="D115" t="s">
        <v>72</v>
      </c>
      <c r="E115">
        <f>SUMIF($C$7:$C$100,$C115,E$7:E$100)</f>
        <v>2</v>
      </c>
      <c r="F115">
        <f>SUMIF($C$7:$C$100,$C115,F$7:F$100)</f>
        <v>0</v>
      </c>
      <c r="G115">
        <f>SUMIF($C$7:$C$100,$C115,G$7:G$100)</f>
        <v>2</v>
      </c>
    </row>
    <row r="116" spans="1:7" x14ac:dyDescent="0.2">
      <c r="C116" t="s">
        <v>70</v>
      </c>
      <c r="D116" t="s">
        <v>69</v>
      </c>
      <c r="E116">
        <f>SUMIF($C$7:$C$100,$C116,E$7:E$100)</f>
        <v>1</v>
      </c>
      <c r="F116">
        <f>SUMIF($C$7:$C$100,$C116,F$7:F$100)</f>
        <v>0</v>
      </c>
      <c r="G116">
        <f>SUMIF($C$7:$C$100,$C116,G$7:G$100)</f>
        <v>1</v>
      </c>
    </row>
    <row r="117" spans="1:7" x14ac:dyDescent="0.2">
      <c r="A117" t="s">
        <v>119</v>
      </c>
      <c r="C117" t="s">
        <v>68</v>
      </c>
      <c r="D117" t="s">
        <v>34</v>
      </c>
      <c r="E117">
        <f>SUMIF($C$7:$C$100,$C117,E$7:E$100)</f>
        <v>2</v>
      </c>
      <c r="F117">
        <f>SUMIF($C$7:$C$100,$C117,F$7:F$100)</f>
        <v>0</v>
      </c>
      <c r="G117">
        <f>SUMIF($C$7:$C$100,$C117,G$7:G$100)</f>
        <v>2</v>
      </c>
    </row>
    <row r="118" spans="1:7" x14ac:dyDescent="0.2">
      <c r="C118" t="s">
        <v>47</v>
      </c>
      <c r="D118" t="s">
        <v>34</v>
      </c>
      <c r="E118">
        <f>SUMIF($C$7:$C$100,$C118,E$7:E$100)</f>
        <v>11</v>
      </c>
      <c r="F118">
        <f>SUMIF($C$7:$C$100,$C118,F$7:F$100)</f>
        <v>0</v>
      </c>
      <c r="G118">
        <f>SUMIF($C$7:$C$100,$C118,G$7:G$100)</f>
        <v>11</v>
      </c>
    </row>
    <row r="119" spans="1:7" x14ac:dyDescent="0.2">
      <c r="C119" t="s">
        <v>33</v>
      </c>
      <c r="D119" t="s">
        <v>34</v>
      </c>
      <c r="E119">
        <f>SUMIF($C$7:$C$100,$C119,E$7:E$100)</f>
        <v>27</v>
      </c>
      <c r="F119">
        <f>SUMIF($C$7:$C$100,$C119,F$7:F$100)</f>
        <v>0</v>
      </c>
      <c r="G119">
        <f>SUMIF($C$7:$C$100,$C119,G$7:G$100)</f>
        <v>27</v>
      </c>
    </row>
    <row r="120" spans="1:7" x14ac:dyDescent="0.2">
      <c r="C120" t="s">
        <v>57</v>
      </c>
      <c r="E120">
        <f>SUMIF($C$7:$C$100,$C120,E$7:E$100)</f>
        <v>4</v>
      </c>
      <c r="F120">
        <f>SUMIF($C$7:$C$100,$C120,F$7:F$100)</f>
        <v>0</v>
      </c>
      <c r="G120">
        <f>SUMIF($C$7:$C$100,$C120,G$7:G$100)</f>
        <v>4</v>
      </c>
    </row>
    <row r="122" spans="1:7" x14ac:dyDescent="0.2">
      <c r="A122" t="s">
        <v>90</v>
      </c>
      <c r="C122" t="s">
        <v>58</v>
      </c>
      <c r="E122">
        <f>SUMIF($C$7:$C$100,$C122,E$7:E$100)</f>
        <v>3</v>
      </c>
      <c r="F122">
        <f>SUMIF($C$7:$C$100,$C122,F$7:F$100)</f>
        <v>3</v>
      </c>
      <c r="G122">
        <f>SUMIF($C$7:$C$100,$C122,G$7:G$100)</f>
        <v>0</v>
      </c>
    </row>
    <row r="123" spans="1:7" x14ac:dyDescent="0.2">
      <c r="C123" t="s">
        <v>56</v>
      </c>
      <c r="E123">
        <f>SUMIF($C$7:$C$100,$C123,E$7:E$100)</f>
        <v>2</v>
      </c>
      <c r="F123">
        <f>SUMIF($C$7:$C$100,$C123,F$7:F$100)</f>
        <v>0</v>
      </c>
      <c r="G123">
        <f>SUMIF($C$7:$C$100,$C123,G$7:G$100)</f>
        <v>2</v>
      </c>
    </row>
    <row r="124" spans="1:7" x14ac:dyDescent="0.2">
      <c r="C124" t="s">
        <v>75</v>
      </c>
      <c r="E124">
        <f>SUMIF($C$7:$C$100,$C124,E$7:E$100)</f>
        <v>6</v>
      </c>
      <c r="F124">
        <f>SUMIF($C$7:$C$100,$C124,F$7:F$100)</f>
        <v>6</v>
      </c>
      <c r="G124">
        <f>SUMIF($C$7:$C$100,$C124,G$7:G$100)</f>
        <v>0</v>
      </c>
    </row>
    <row r="125" spans="1:7" x14ac:dyDescent="0.2">
      <c r="C125" t="s">
        <v>35</v>
      </c>
      <c r="E125">
        <f>SUMIF($C$7:$C$100,$C125,E$7:E$100)</f>
        <v>2</v>
      </c>
      <c r="F125">
        <f>SUMIF($C$7:$C$100,$C125,F$7:F$100)</f>
        <v>0</v>
      </c>
      <c r="G125">
        <f>SUMIF($C$7:$C$100,$C125,G$7:G$100)</f>
        <v>2</v>
      </c>
    </row>
    <row r="126" spans="1:7" x14ac:dyDescent="0.2">
      <c r="C126" t="s">
        <v>5</v>
      </c>
      <c r="D126" t="s">
        <v>2</v>
      </c>
      <c r="E126">
        <f>SUMIF($C$7:$C$100,$C126,E$7:E$100)</f>
        <v>10</v>
      </c>
      <c r="F126">
        <f>SUMIF($C$7:$C$100,$C126,F$7:F$100)</f>
        <v>0</v>
      </c>
      <c r="G126">
        <f>SUMIF($C$7:$C$100,$C126,G$7:G$100)</f>
        <v>10</v>
      </c>
    </row>
    <row r="127" spans="1:7" x14ac:dyDescent="0.2">
      <c r="C127" t="s">
        <v>14</v>
      </c>
      <c r="E127">
        <f>SUMIF($C$7:$C$100,$C127,E$7:E$100)</f>
        <v>5</v>
      </c>
      <c r="F127">
        <f>SUMIF($C$7:$C$100,$C127,F$7:F$100)</f>
        <v>0</v>
      </c>
      <c r="G127">
        <f>SUMIF($C$7:$C$100,$C127,G$7:G$100)</f>
        <v>5</v>
      </c>
    </row>
    <row r="128" spans="1:7" x14ac:dyDescent="0.2">
      <c r="C128" t="s">
        <v>85</v>
      </c>
      <c r="E128">
        <f>SUMIF($C$7:$C$100,$C128,E$7:E$100)</f>
        <v>7</v>
      </c>
      <c r="F128">
        <f>SUMIF($C$7:$C$100,$C128,F$7:F$100)</f>
        <v>7</v>
      </c>
      <c r="G128">
        <f>SUMIF($C$7:$C$100,$C128,G$7:G$100)</f>
        <v>0</v>
      </c>
    </row>
    <row r="129" spans="1:7" x14ac:dyDescent="0.2">
      <c r="A129" t="s">
        <v>91</v>
      </c>
      <c r="C129" t="s">
        <v>11</v>
      </c>
      <c r="D129" t="s">
        <v>114</v>
      </c>
      <c r="E129">
        <f>SUMIF($C$7:$C$100,$C129,E$7:E$100)</f>
        <v>27</v>
      </c>
      <c r="F129">
        <f>SUMIF($C$7:$C$100,$C129,F$7:F$100)</f>
        <v>0</v>
      </c>
      <c r="G129">
        <f>SUMIF($C$7:$C$100,$C129,G$7:G$100)</f>
        <v>27</v>
      </c>
    </row>
    <row r="130" spans="1:7" x14ac:dyDescent="0.2">
      <c r="C130" t="s">
        <v>25</v>
      </c>
      <c r="D130" t="s">
        <v>26</v>
      </c>
      <c r="E130">
        <f>SUMIF($C$7:$C$100,$C130,E$7:E$100)</f>
        <v>1</v>
      </c>
      <c r="F130">
        <f>SUMIF($C$7:$C$100,$C130,F$7:F$100)</f>
        <v>0</v>
      </c>
      <c r="G130">
        <f>SUMIF($C$7:$C$100,$C130,G$7:G$100)</f>
        <v>1</v>
      </c>
    </row>
    <row r="131" spans="1:7" x14ac:dyDescent="0.2">
      <c r="C131" t="s">
        <v>41</v>
      </c>
      <c r="D131" t="s">
        <v>42</v>
      </c>
      <c r="E131">
        <f>SUMIF($C$7:$C$100,$C131,E$7:E$100)</f>
        <v>2</v>
      </c>
      <c r="F131">
        <f>SUMIF($C$7:$C$100,$C131,F$7:F$100)</f>
        <v>0</v>
      </c>
      <c r="G131">
        <f>SUMIF($C$7:$C$100,$C131,G$7:G$100)</f>
        <v>2</v>
      </c>
    </row>
    <row r="132" spans="1:7" x14ac:dyDescent="0.2">
      <c r="C132" t="s">
        <v>37</v>
      </c>
      <c r="D132" t="s">
        <v>36</v>
      </c>
      <c r="E132">
        <f>SUMIF($C$7:$C$100,$C132,E$7:E$100)</f>
        <v>2</v>
      </c>
      <c r="F132">
        <f>SUMIF($C$7:$C$100,$C132,F$7:F$100)</f>
        <v>0</v>
      </c>
      <c r="G132">
        <f>SUMIF($C$7:$C$100,$C132,G$7:G$100)</f>
        <v>2</v>
      </c>
    </row>
    <row r="133" spans="1:7" x14ac:dyDescent="0.2">
      <c r="C133" t="s">
        <v>59</v>
      </c>
      <c r="D133" t="s">
        <v>60</v>
      </c>
      <c r="E133">
        <f>SUMIF($C$7:$C$100,$C133,E$7:E$100)</f>
        <v>3</v>
      </c>
      <c r="F133">
        <f>SUMIF($C$7:$C$100,$C133,F$7:F$100)</f>
        <v>0</v>
      </c>
      <c r="G133">
        <f>SUMIF($C$7:$C$100,$C133,G$7:G$100)</f>
        <v>3</v>
      </c>
    </row>
    <row r="134" spans="1:7" x14ac:dyDescent="0.2">
      <c r="C134" t="s">
        <v>92</v>
      </c>
      <c r="D134" t="s">
        <v>24</v>
      </c>
      <c r="E134">
        <f>SUMIF($C$7:$C$100,$C134,E$7:E$100)</f>
        <v>1</v>
      </c>
      <c r="F134">
        <f>SUMIF($C$7:$C$100,$C134,F$7:F$100)</f>
        <v>0</v>
      </c>
      <c r="G134">
        <f>SUMIF($C$7:$C$100,$C134,G$7:G$100)</f>
        <v>1</v>
      </c>
    </row>
    <row r="135" spans="1:7" x14ac:dyDescent="0.2">
      <c r="C135" t="s">
        <v>18</v>
      </c>
      <c r="D135" t="s">
        <v>19</v>
      </c>
      <c r="E135">
        <f>SUMIF($C$7:$C$100,$C135,E$7:E$100)</f>
        <v>1</v>
      </c>
      <c r="F135">
        <f>SUMIF($C$7:$C$100,$C135,F$7:F$100)</f>
        <v>0</v>
      </c>
      <c r="G135">
        <f>SUMIF($C$7:$C$100,$C135,G$7:G$100)</f>
        <v>1</v>
      </c>
    </row>
    <row r="136" spans="1:7" x14ac:dyDescent="0.2">
      <c r="C136" t="s">
        <v>49</v>
      </c>
      <c r="D136" t="s">
        <v>115</v>
      </c>
      <c r="E136">
        <f>SUMIF($C$7:$C$100,$C136,E$7:E$100)</f>
        <v>2</v>
      </c>
      <c r="F136">
        <f>SUMIF($C$7:$C$100,$C136,F$7:F$100)</f>
        <v>0</v>
      </c>
      <c r="G136">
        <f>SUMIF($C$7:$C$100,$C136,G$7:G$100)</f>
        <v>2</v>
      </c>
    </row>
    <row r="137" spans="1:7" x14ac:dyDescent="0.2">
      <c r="C137" t="s">
        <v>77</v>
      </c>
      <c r="D137" t="s">
        <v>78</v>
      </c>
      <c r="E137">
        <f>SUMIF($C$7:$C$100,$C137,E$7:E$100)</f>
        <v>1</v>
      </c>
      <c r="F137">
        <f>SUMIF($C$7:$C$100,$C137,F$7:F$100)</f>
        <v>0</v>
      </c>
      <c r="G137">
        <f>SUMIF($C$7:$C$100,$C137,G$7:G$100)</f>
        <v>1</v>
      </c>
    </row>
    <row r="138" spans="1:7" x14ac:dyDescent="0.2">
      <c r="C138" t="s">
        <v>54</v>
      </c>
      <c r="D138" t="s">
        <v>112</v>
      </c>
      <c r="E138">
        <f>SUMIF($C$7:$C$100,$C138,E$7:E$100)</f>
        <v>1</v>
      </c>
      <c r="F138">
        <f>SUMIF($C$7:$C$100,$C138,F$7:F$100)</f>
        <v>0</v>
      </c>
      <c r="G138">
        <f>SUMIF($C$7:$C$100,$C138,G$7:G$100)</f>
        <v>1</v>
      </c>
    </row>
    <row r="139" spans="1:7" x14ac:dyDescent="0.2">
      <c r="C139" t="s">
        <v>79</v>
      </c>
      <c r="D139" t="s">
        <v>113</v>
      </c>
      <c r="E139">
        <f>SUMIF($C$7:$C$100,$C139,E$7:E$100)</f>
        <v>1</v>
      </c>
      <c r="F139">
        <f>SUMIF($C$7:$C$100,$C139,F$7:F$100)</f>
        <v>0</v>
      </c>
      <c r="G139">
        <f>SUMIF($C$7:$C$100,$C139,G$7:G$100)</f>
        <v>1</v>
      </c>
    </row>
    <row r="140" spans="1:7" x14ac:dyDescent="0.2">
      <c r="C140" t="s">
        <v>61</v>
      </c>
      <c r="D140" t="s">
        <v>62</v>
      </c>
      <c r="E140">
        <f>SUMIF($C$7:$C$100,$C140,E$7:E$100)</f>
        <v>3</v>
      </c>
      <c r="F140">
        <f>SUMIF($C$7:$C$100,$C140,F$7:F$100)</f>
        <v>0</v>
      </c>
      <c r="G140">
        <f>SUMIF($C$7:$C$100,$C140,G$7:G$100)</f>
        <v>3</v>
      </c>
    </row>
    <row r="141" spans="1:7" x14ac:dyDescent="0.2">
      <c r="A141" t="s">
        <v>94</v>
      </c>
      <c r="B141" s="7" t="s">
        <v>97</v>
      </c>
      <c r="C141" t="s">
        <v>27</v>
      </c>
      <c r="D141" t="s">
        <v>28</v>
      </c>
      <c r="E141">
        <f>SUMIF($C$7:$C$100,$C141,E$7:E$100)</f>
        <v>3</v>
      </c>
      <c r="F141">
        <f>SUMIF($C$7:$C$100,$C141,F$7:F$100)</f>
        <v>0</v>
      </c>
      <c r="G141">
        <f>SUMIF($C$7:$C$100,$C141,G$7:G$100)</f>
        <v>3</v>
      </c>
    </row>
    <row r="142" spans="1:7" x14ac:dyDescent="0.2">
      <c r="B142" s="7" t="s">
        <v>98</v>
      </c>
      <c r="C142" t="s">
        <v>12</v>
      </c>
      <c r="D142" t="s">
        <v>13</v>
      </c>
      <c r="E142">
        <f>SUMIF($C$7:$C$100,$C142,E$7:E$100)</f>
        <v>6</v>
      </c>
      <c r="F142">
        <f>SUMIF($C$7:$C$100,$C142,F$7:F$100)</f>
        <v>0</v>
      </c>
      <c r="G142">
        <f>SUMIF($C$7:$C$100,$C142,G$7:G$100)</f>
        <v>6</v>
      </c>
    </row>
    <row r="143" spans="1:7" x14ac:dyDescent="0.2">
      <c r="B143" s="7" t="s">
        <v>95</v>
      </c>
      <c r="C143" t="s">
        <v>22</v>
      </c>
      <c r="D143" t="s">
        <v>43</v>
      </c>
      <c r="E143">
        <f>SUMIF($C$7:$C$100,$C143,E$7:E$100)</f>
        <v>11</v>
      </c>
      <c r="F143">
        <f>SUMIF($C$7:$C$100,$C143,F$7:F$100)</f>
        <v>0</v>
      </c>
      <c r="G143">
        <f>SUMIF($C$7:$C$100,$C143,G$7:G$100)</f>
        <v>11</v>
      </c>
    </row>
    <row r="144" spans="1:7" x14ac:dyDescent="0.2">
      <c r="B144" s="7" t="s">
        <v>102</v>
      </c>
      <c r="C144" t="s">
        <v>39</v>
      </c>
      <c r="D144" t="s">
        <v>40</v>
      </c>
      <c r="E144">
        <f>SUMIF($C$7:$C$100,$C144,E$7:E$100)</f>
        <v>1</v>
      </c>
      <c r="F144">
        <f>SUMIF($C$7:$C$100,$C144,F$7:F$100)</f>
        <v>0</v>
      </c>
      <c r="G144">
        <f>SUMIF($C$7:$C$100,$C144,G$7:G$100)</f>
        <v>1</v>
      </c>
    </row>
    <row r="145" spans="1:7" x14ac:dyDescent="0.2">
      <c r="B145" s="7" t="s">
        <v>103</v>
      </c>
      <c r="C145" t="s">
        <v>99</v>
      </c>
      <c r="D145" t="s">
        <v>44</v>
      </c>
      <c r="E145">
        <f>SUMIF($C$7:$C$100,$C145,E$7:E$100)</f>
        <v>1</v>
      </c>
      <c r="F145">
        <f>SUMIF($C$7:$C$100,$C145,F$7:F$100)</f>
        <v>0</v>
      </c>
      <c r="G145">
        <f>SUMIF($C$7:$C$100,$C145,G$7:G$100)</f>
        <v>1</v>
      </c>
    </row>
    <row r="146" spans="1:7" x14ac:dyDescent="0.2">
      <c r="B146" s="7" t="s">
        <v>98</v>
      </c>
      <c r="C146" t="s">
        <v>7</v>
      </c>
      <c r="D146" t="s">
        <v>10</v>
      </c>
      <c r="E146">
        <f>SUMIF($C$7:$C$100,$C146,E$7:E$100)</f>
        <v>4</v>
      </c>
      <c r="F146">
        <f>SUMIF($C$7:$C$100,$C146,F$7:F$100)</f>
        <v>0</v>
      </c>
      <c r="G146">
        <f>SUMIF($C$7:$C$100,$C146,G$7:G$100)</f>
        <v>4</v>
      </c>
    </row>
    <row r="147" spans="1:7" x14ac:dyDescent="0.2">
      <c r="B147" s="7" t="s">
        <v>100</v>
      </c>
      <c r="C147" t="s">
        <v>20</v>
      </c>
      <c r="D147" t="s">
        <v>21</v>
      </c>
      <c r="E147">
        <f>SUMIF($C$7:$C$100,$C147,E$7:E$100)</f>
        <v>8</v>
      </c>
      <c r="F147">
        <f>SUMIF($C$7:$C$100,$C147,F$7:F$100)</f>
        <v>0</v>
      </c>
      <c r="G147">
        <f>SUMIF($C$7:$C$100,$C147,G$7:G$100)</f>
        <v>8</v>
      </c>
    </row>
    <row r="148" spans="1:7" x14ac:dyDescent="0.2">
      <c r="B148" s="7" t="s">
        <v>101</v>
      </c>
      <c r="C148" t="s">
        <v>8</v>
      </c>
      <c r="D148" t="s">
        <v>9</v>
      </c>
      <c r="E148">
        <f>SUMIF($C$7:$C$100,$C148,E$7:E$100)</f>
        <v>16</v>
      </c>
      <c r="F148">
        <f>SUMIF($C$7:$C$100,$C148,F$7:F$100)</f>
        <v>0</v>
      </c>
      <c r="G148">
        <f>SUMIF($C$7:$C$100,$C148,G$7:G$100)</f>
        <v>16</v>
      </c>
    </row>
    <row r="149" spans="1:7" x14ac:dyDescent="0.2">
      <c r="A149" t="s">
        <v>93</v>
      </c>
      <c r="C149" t="s">
        <v>51</v>
      </c>
      <c r="E149">
        <f>SUMIF($C$7:$C$100,$C149,E$7:E$100)</f>
        <v>2</v>
      </c>
      <c r="F149">
        <f>SUMIF($C$7:$C$100,$C149,F$7:F$100)</f>
        <v>0</v>
      </c>
      <c r="G149">
        <f>SUMIF($C$7:$C$100,$C149,G$7:G$100)</f>
        <v>2</v>
      </c>
    </row>
    <row r="151" spans="1:7" s="20" customFormat="1" x14ac:dyDescent="0.2">
      <c r="A151" s="17" t="s">
        <v>117</v>
      </c>
      <c r="B151" s="19"/>
    </row>
    <row r="152" spans="1:7" s="3" customFormat="1" ht="32" x14ac:dyDescent="0.2">
      <c r="B152" s="8" t="s">
        <v>110</v>
      </c>
      <c r="C152" s="3" t="s">
        <v>0</v>
      </c>
      <c r="E152" s="3" t="s">
        <v>16</v>
      </c>
      <c r="F152" s="3" t="s">
        <v>15</v>
      </c>
      <c r="G152" s="3" t="s">
        <v>17</v>
      </c>
    </row>
    <row r="153" spans="1:7" x14ac:dyDescent="0.2">
      <c r="B153" s="7" t="s">
        <v>101</v>
      </c>
      <c r="E153">
        <f>G148</f>
        <v>16</v>
      </c>
      <c r="F153">
        <v>50</v>
      </c>
      <c r="G153">
        <f>IF(E153&gt;F153,F153-E153,0)</f>
        <v>0</v>
      </c>
    </row>
    <row r="154" spans="1:7" x14ac:dyDescent="0.2">
      <c r="B154" s="7" t="s">
        <v>100</v>
      </c>
      <c r="E154">
        <f>G147</f>
        <v>8</v>
      </c>
      <c r="F154">
        <v>15</v>
      </c>
      <c r="G154">
        <f t="shared" ref="G154:G159" si="15">IF(E154&gt;F154,F154-E154,0)</f>
        <v>0</v>
      </c>
    </row>
    <row r="155" spans="1:7" x14ac:dyDescent="0.2">
      <c r="B155" s="7" t="s">
        <v>104</v>
      </c>
      <c r="E155">
        <f>G145</f>
        <v>1</v>
      </c>
      <c r="F155">
        <v>30</v>
      </c>
      <c r="G155">
        <f t="shared" si="15"/>
        <v>0</v>
      </c>
    </row>
    <row r="156" spans="1:7" x14ac:dyDescent="0.2">
      <c r="B156" s="7" t="s">
        <v>96</v>
      </c>
      <c r="E156">
        <f>G144</f>
        <v>1</v>
      </c>
      <c r="F156">
        <v>10</v>
      </c>
      <c r="G156">
        <f t="shared" si="15"/>
        <v>0</v>
      </c>
    </row>
    <row r="157" spans="1:7" x14ac:dyDescent="0.2">
      <c r="B157" s="7" t="s">
        <v>105</v>
      </c>
      <c r="E157">
        <f>G145+G143+G143</f>
        <v>23</v>
      </c>
      <c r="F157">
        <v>15</v>
      </c>
      <c r="G157">
        <f t="shared" si="15"/>
        <v>-8</v>
      </c>
    </row>
    <row r="158" spans="1:7" x14ac:dyDescent="0.2">
      <c r="B158" s="7" t="s">
        <v>106</v>
      </c>
      <c r="E158">
        <f>G144+G141+G141</f>
        <v>7</v>
      </c>
      <c r="F158">
        <v>5</v>
      </c>
      <c r="G158">
        <f t="shared" si="15"/>
        <v>-2</v>
      </c>
    </row>
    <row r="159" spans="1:7" x14ac:dyDescent="0.2">
      <c r="B159" s="7" t="s">
        <v>98</v>
      </c>
      <c r="E159">
        <f>G146+G142</f>
        <v>10</v>
      </c>
      <c r="F159">
        <v>60</v>
      </c>
      <c r="G159">
        <f t="shared" si="15"/>
        <v>0</v>
      </c>
    </row>
  </sheetData>
  <sortState ref="A101:I184">
    <sortCondition ref="C101:C184"/>
  </sortState>
  <phoneticPr fontId="7" type="noConversion"/>
  <pageMargins left="0.7" right="0.7" top="0.75" bottom="0.75" header="0.3" footer="0.3"/>
  <pageSetup paperSize="9" scale="8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2016-04-11T23:53:44Z</cp:lastPrinted>
  <dcterms:created xsi:type="dcterms:W3CDTF">2016-04-05T04:25:10Z</dcterms:created>
  <dcterms:modified xsi:type="dcterms:W3CDTF">2016-04-12T00:04:39Z</dcterms:modified>
</cp:coreProperties>
</file>