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date1904="1" showInkAnnotation="0" autoCompressPictures="0"/>
  <bookViews>
    <workbookView xWindow="0" yWindow="0" windowWidth="25600" windowHeight="16060" tabRatio="500" activeTab="1"/>
  </bookViews>
  <sheets>
    <sheet name="Notes" sheetId="4" r:id="rId1"/>
    <sheet name="Main" sheetId="1" r:id="rId2"/>
  </sheets>
  <definedNames>
    <definedName name="_xlnm._FilterDatabase" localSheetId="1" hidden="1">Main!$B$5:$R$384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95" i="1" l="1"/>
  <c r="O195" i="1"/>
  <c r="J195" i="1"/>
  <c r="P194" i="1"/>
  <c r="O194" i="1"/>
  <c r="J194" i="1"/>
  <c r="P197" i="1"/>
  <c r="O197" i="1"/>
  <c r="J197" i="1"/>
  <c r="P196" i="1"/>
  <c r="O196" i="1"/>
  <c r="J196" i="1"/>
  <c r="P265" i="1"/>
  <c r="O265" i="1"/>
  <c r="J265" i="1"/>
  <c r="P266" i="1"/>
  <c r="O266" i="1"/>
  <c r="J266" i="1"/>
  <c r="J261" i="1"/>
  <c r="J262" i="1"/>
  <c r="P178" i="1"/>
  <c r="O178" i="1"/>
  <c r="J178" i="1"/>
  <c r="P151" i="1"/>
  <c r="O151" i="1"/>
  <c r="O150" i="1"/>
  <c r="O57" i="1"/>
  <c r="P57" i="1"/>
  <c r="J57" i="1"/>
  <c r="O8" i="1"/>
  <c r="P8" i="1"/>
  <c r="O9" i="1"/>
  <c r="P9" i="1"/>
  <c r="O10" i="1"/>
  <c r="P10" i="1"/>
  <c r="O11" i="1"/>
  <c r="P11" i="1"/>
  <c r="O12" i="1"/>
  <c r="P12" i="1"/>
  <c r="O13" i="1"/>
  <c r="P13" i="1"/>
  <c r="O14" i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O36" i="1"/>
  <c r="P36" i="1"/>
  <c r="O37" i="1"/>
  <c r="P37" i="1"/>
  <c r="O38" i="1"/>
  <c r="P38" i="1"/>
  <c r="O39" i="1"/>
  <c r="P39" i="1"/>
  <c r="O40" i="1"/>
  <c r="P40" i="1"/>
  <c r="O41" i="1"/>
  <c r="P41" i="1"/>
  <c r="O42" i="1"/>
  <c r="P42" i="1"/>
  <c r="O43" i="1"/>
  <c r="P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O53" i="1"/>
  <c r="P53" i="1"/>
  <c r="O54" i="1"/>
  <c r="P54" i="1"/>
  <c r="O55" i="1"/>
  <c r="P55" i="1"/>
  <c r="O56" i="1"/>
  <c r="P56" i="1"/>
  <c r="O58" i="1"/>
  <c r="P58" i="1"/>
  <c r="O59" i="1"/>
  <c r="P59" i="1"/>
  <c r="O60" i="1"/>
  <c r="P60" i="1"/>
  <c r="O61" i="1"/>
  <c r="P61" i="1"/>
  <c r="O62" i="1"/>
  <c r="P62" i="1"/>
  <c r="O63" i="1"/>
  <c r="P63" i="1"/>
  <c r="O64" i="1"/>
  <c r="P64" i="1"/>
  <c r="O65" i="1"/>
  <c r="P65" i="1"/>
  <c r="O66" i="1"/>
  <c r="P66" i="1"/>
  <c r="O67" i="1"/>
  <c r="P67" i="1"/>
  <c r="O68" i="1"/>
  <c r="P68" i="1"/>
  <c r="O69" i="1"/>
  <c r="P69" i="1"/>
  <c r="O70" i="1"/>
  <c r="P70" i="1"/>
  <c r="O71" i="1"/>
  <c r="P71" i="1"/>
  <c r="O72" i="1"/>
  <c r="P72" i="1"/>
  <c r="O73" i="1"/>
  <c r="P73" i="1"/>
  <c r="O74" i="1"/>
  <c r="P74" i="1"/>
  <c r="O75" i="1"/>
  <c r="P75" i="1"/>
  <c r="O171" i="1"/>
  <c r="P171" i="1"/>
  <c r="O172" i="1"/>
  <c r="P172" i="1"/>
  <c r="O76" i="1"/>
  <c r="P76" i="1"/>
  <c r="O77" i="1"/>
  <c r="P77" i="1"/>
  <c r="O78" i="1"/>
  <c r="P78" i="1"/>
  <c r="O79" i="1"/>
  <c r="P79" i="1"/>
  <c r="O80" i="1"/>
  <c r="P80" i="1"/>
  <c r="O81" i="1"/>
  <c r="P81" i="1"/>
  <c r="O82" i="1"/>
  <c r="P82" i="1"/>
  <c r="O83" i="1"/>
  <c r="P83" i="1"/>
  <c r="O84" i="1"/>
  <c r="P84" i="1"/>
  <c r="O85" i="1"/>
  <c r="P85" i="1"/>
  <c r="O86" i="1"/>
  <c r="P86" i="1"/>
  <c r="O87" i="1"/>
  <c r="P87" i="1"/>
  <c r="O88" i="1"/>
  <c r="P88" i="1"/>
  <c r="O89" i="1"/>
  <c r="P89" i="1"/>
  <c r="O90" i="1"/>
  <c r="P90" i="1"/>
  <c r="O91" i="1"/>
  <c r="P91" i="1"/>
  <c r="O92" i="1"/>
  <c r="P92" i="1"/>
  <c r="O93" i="1"/>
  <c r="P93" i="1"/>
  <c r="O94" i="1"/>
  <c r="P94" i="1"/>
  <c r="O95" i="1"/>
  <c r="P95" i="1"/>
  <c r="O96" i="1"/>
  <c r="P96" i="1"/>
  <c r="O97" i="1"/>
  <c r="P97" i="1"/>
  <c r="O98" i="1"/>
  <c r="P98" i="1"/>
  <c r="O99" i="1"/>
  <c r="P99" i="1"/>
  <c r="O100" i="1"/>
  <c r="P100" i="1"/>
  <c r="O101" i="1"/>
  <c r="P101" i="1"/>
  <c r="O102" i="1"/>
  <c r="P102" i="1"/>
  <c r="O103" i="1"/>
  <c r="P103" i="1"/>
  <c r="O104" i="1"/>
  <c r="P104" i="1"/>
  <c r="O105" i="1"/>
  <c r="P105" i="1"/>
  <c r="O106" i="1"/>
  <c r="P106" i="1"/>
  <c r="O107" i="1"/>
  <c r="P107" i="1"/>
  <c r="O108" i="1"/>
  <c r="P108" i="1"/>
  <c r="O109" i="1"/>
  <c r="P109" i="1"/>
  <c r="O110" i="1"/>
  <c r="P110" i="1"/>
  <c r="O111" i="1"/>
  <c r="P111" i="1"/>
  <c r="O112" i="1"/>
  <c r="P112" i="1"/>
  <c r="O113" i="1"/>
  <c r="P113" i="1"/>
  <c r="O114" i="1"/>
  <c r="P114" i="1"/>
  <c r="O115" i="1"/>
  <c r="P115" i="1"/>
  <c r="O116" i="1"/>
  <c r="P116" i="1"/>
  <c r="O117" i="1"/>
  <c r="P117" i="1"/>
  <c r="O118" i="1"/>
  <c r="P118" i="1"/>
  <c r="O119" i="1"/>
  <c r="P119" i="1"/>
  <c r="O120" i="1"/>
  <c r="P120" i="1"/>
  <c r="O121" i="1"/>
  <c r="P121" i="1"/>
  <c r="O122" i="1"/>
  <c r="P122" i="1"/>
  <c r="O123" i="1"/>
  <c r="P123" i="1"/>
  <c r="O124" i="1"/>
  <c r="P124" i="1"/>
  <c r="O125" i="1"/>
  <c r="P125" i="1"/>
  <c r="O126" i="1"/>
  <c r="P126" i="1"/>
  <c r="O127" i="1"/>
  <c r="P127" i="1"/>
  <c r="O128" i="1"/>
  <c r="P128" i="1"/>
  <c r="O129" i="1"/>
  <c r="P129" i="1"/>
  <c r="O130" i="1"/>
  <c r="P130" i="1"/>
  <c r="O131" i="1"/>
  <c r="P131" i="1"/>
  <c r="O132" i="1"/>
  <c r="P132" i="1"/>
  <c r="O133" i="1"/>
  <c r="P133" i="1"/>
  <c r="O134" i="1"/>
  <c r="P134" i="1"/>
  <c r="O135" i="1"/>
  <c r="P135" i="1"/>
  <c r="O136" i="1"/>
  <c r="P136" i="1"/>
  <c r="O137" i="1"/>
  <c r="P137" i="1"/>
  <c r="O138" i="1"/>
  <c r="P138" i="1"/>
  <c r="O139" i="1"/>
  <c r="P139" i="1"/>
  <c r="O140" i="1"/>
  <c r="P140" i="1"/>
  <c r="O141" i="1"/>
  <c r="P141" i="1"/>
  <c r="O142" i="1"/>
  <c r="P142" i="1"/>
  <c r="O143" i="1"/>
  <c r="P143" i="1"/>
  <c r="O144" i="1"/>
  <c r="P144" i="1"/>
  <c r="O145" i="1"/>
  <c r="P145" i="1"/>
  <c r="O146" i="1"/>
  <c r="P146" i="1"/>
  <c r="O147" i="1"/>
  <c r="P147" i="1"/>
  <c r="O148" i="1"/>
  <c r="P148" i="1"/>
  <c r="O149" i="1"/>
  <c r="P149" i="1"/>
  <c r="P150" i="1"/>
  <c r="O152" i="1"/>
  <c r="P152" i="1"/>
  <c r="O153" i="1"/>
  <c r="P153" i="1"/>
  <c r="O154" i="1"/>
  <c r="P154" i="1"/>
  <c r="O155" i="1"/>
  <c r="P155" i="1"/>
  <c r="O156" i="1"/>
  <c r="P156" i="1"/>
  <c r="O157" i="1"/>
  <c r="P157" i="1"/>
  <c r="O158" i="1"/>
  <c r="P158" i="1"/>
  <c r="O159" i="1"/>
  <c r="P159" i="1"/>
  <c r="O160" i="1"/>
  <c r="P160" i="1"/>
  <c r="O161" i="1"/>
  <c r="P161" i="1"/>
  <c r="O162" i="1"/>
  <c r="P162" i="1"/>
  <c r="O163" i="1"/>
  <c r="P163" i="1"/>
  <c r="O164" i="1"/>
  <c r="P164" i="1"/>
  <c r="O165" i="1"/>
  <c r="P165" i="1"/>
  <c r="O166" i="1"/>
  <c r="P166" i="1"/>
  <c r="O167" i="1"/>
  <c r="P167" i="1"/>
  <c r="O168" i="1"/>
  <c r="P168" i="1"/>
  <c r="O169" i="1"/>
  <c r="P169" i="1"/>
  <c r="O170" i="1"/>
  <c r="P170" i="1"/>
  <c r="O173" i="1"/>
  <c r="P173" i="1"/>
  <c r="O174" i="1"/>
  <c r="P174" i="1"/>
  <c r="O175" i="1"/>
  <c r="P175" i="1"/>
  <c r="O176" i="1"/>
  <c r="P176" i="1"/>
  <c r="O177" i="1"/>
  <c r="P177" i="1"/>
  <c r="O179" i="1"/>
  <c r="P179" i="1"/>
  <c r="O180" i="1"/>
  <c r="P180" i="1"/>
  <c r="O181" i="1"/>
  <c r="P181" i="1"/>
  <c r="O182" i="1"/>
  <c r="P182" i="1"/>
  <c r="O183" i="1"/>
  <c r="P183" i="1"/>
  <c r="O184" i="1"/>
  <c r="P184" i="1"/>
  <c r="O185" i="1"/>
  <c r="P185" i="1"/>
  <c r="O186" i="1"/>
  <c r="P186" i="1"/>
  <c r="O187" i="1"/>
  <c r="P187" i="1"/>
  <c r="O188" i="1"/>
  <c r="P188" i="1"/>
  <c r="O189" i="1"/>
  <c r="P189" i="1"/>
  <c r="O190" i="1"/>
  <c r="P190" i="1"/>
  <c r="O191" i="1"/>
  <c r="P191" i="1"/>
  <c r="O192" i="1"/>
  <c r="P192" i="1"/>
  <c r="O193" i="1"/>
  <c r="P193" i="1"/>
  <c r="O198" i="1"/>
  <c r="P198" i="1"/>
  <c r="O199" i="1"/>
  <c r="P199" i="1"/>
  <c r="O200" i="1"/>
  <c r="P200" i="1"/>
  <c r="O201" i="1"/>
  <c r="P201" i="1"/>
  <c r="O202" i="1"/>
  <c r="P202" i="1"/>
  <c r="O203" i="1"/>
  <c r="P203" i="1"/>
  <c r="O204" i="1"/>
  <c r="P204" i="1"/>
  <c r="O205" i="1"/>
  <c r="P205" i="1"/>
  <c r="O206" i="1"/>
  <c r="P206" i="1"/>
  <c r="O207" i="1"/>
  <c r="P207" i="1"/>
  <c r="O208" i="1"/>
  <c r="P208" i="1"/>
  <c r="O209" i="1"/>
  <c r="P209" i="1"/>
  <c r="O210" i="1"/>
  <c r="P210" i="1"/>
  <c r="O211" i="1"/>
  <c r="P211" i="1"/>
  <c r="O212" i="1"/>
  <c r="P212" i="1"/>
  <c r="O213" i="1"/>
  <c r="P213" i="1"/>
  <c r="O214" i="1"/>
  <c r="P214" i="1"/>
  <c r="O215" i="1"/>
  <c r="P215" i="1"/>
  <c r="O216" i="1"/>
  <c r="P216" i="1"/>
  <c r="O217" i="1"/>
  <c r="P217" i="1"/>
  <c r="O218" i="1"/>
  <c r="P218" i="1"/>
  <c r="O219" i="1"/>
  <c r="P219" i="1"/>
  <c r="O220" i="1"/>
  <c r="P220" i="1"/>
  <c r="O221" i="1"/>
  <c r="P221" i="1"/>
  <c r="O222" i="1"/>
  <c r="P222" i="1"/>
  <c r="O223" i="1"/>
  <c r="P223" i="1"/>
  <c r="O224" i="1"/>
  <c r="P224" i="1"/>
  <c r="O225" i="1"/>
  <c r="P225" i="1"/>
  <c r="O226" i="1"/>
  <c r="P226" i="1"/>
  <c r="O227" i="1"/>
  <c r="P227" i="1"/>
  <c r="O228" i="1"/>
  <c r="P228" i="1"/>
  <c r="O229" i="1"/>
  <c r="P229" i="1"/>
  <c r="O230" i="1"/>
  <c r="P230" i="1"/>
  <c r="O231" i="1"/>
  <c r="P231" i="1"/>
  <c r="O232" i="1"/>
  <c r="P232" i="1"/>
  <c r="O233" i="1"/>
  <c r="P233" i="1"/>
  <c r="O234" i="1"/>
  <c r="P234" i="1"/>
  <c r="O235" i="1"/>
  <c r="P235" i="1"/>
  <c r="O236" i="1"/>
  <c r="P236" i="1"/>
  <c r="O237" i="1"/>
  <c r="P237" i="1"/>
  <c r="O238" i="1"/>
  <c r="P238" i="1"/>
  <c r="O239" i="1"/>
  <c r="P239" i="1"/>
  <c r="O240" i="1"/>
  <c r="P240" i="1"/>
  <c r="O241" i="1"/>
  <c r="P241" i="1"/>
  <c r="O242" i="1"/>
  <c r="P242" i="1"/>
  <c r="O243" i="1"/>
  <c r="P243" i="1"/>
  <c r="O244" i="1"/>
  <c r="P244" i="1"/>
  <c r="O245" i="1"/>
  <c r="P245" i="1"/>
  <c r="O246" i="1"/>
  <c r="P246" i="1"/>
  <c r="O247" i="1"/>
  <c r="P247" i="1"/>
  <c r="O248" i="1"/>
  <c r="P248" i="1"/>
  <c r="O249" i="1"/>
  <c r="P249" i="1"/>
  <c r="O250" i="1"/>
  <c r="P250" i="1"/>
  <c r="O251" i="1"/>
  <c r="P251" i="1"/>
  <c r="O252" i="1"/>
  <c r="P252" i="1"/>
  <c r="O253" i="1"/>
  <c r="P253" i="1"/>
  <c r="O254" i="1"/>
  <c r="P254" i="1"/>
  <c r="O255" i="1"/>
  <c r="P255" i="1"/>
  <c r="O256" i="1"/>
  <c r="P256" i="1"/>
  <c r="O257" i="1"/>
  <c r="P257" i="1"/>
  <c r="O258" i="1"/>
  <c r="P258" i="1"/>
  <c r="O259" i="1"/>
  <c r="P259" i="1"/>
  <c r="O260" i="1"/>
  <c r="P260" i="1"/>
  <c r="O263" i="1"/>
  <c r="P263" i="1"/>
  <c r="O264" i="1"/>
  <c r="P264" i="1"/>
  <c r="O267" i="1"/>
  <c r="P267" i="1"/>
  <c r="O268" i="1"/>
  <c r="P268" i="1"/>
  <c r="O269" i="1"/>
  <c r="P269" i="1"/>
  <c r="O270" i="1"/>
  <c r="P270" i="1"/>
  <c r="O271" i="1"/>
  <c r="P271" i="1"/>
  <c r="O272" i="1"/>
  <c r="P272" i="1"/>
  <c r="O273" i="1"/>
  <c r="P273" i="1"/>
  <c r="O274" i="1"/>
  <c r="P274" i="1"/>
  <c r="O275" i="1"/>
  <c r="P275" i="1"/>
  <c r="O276" i="1"/>
  <c r="P276" i="1"/>
  <c r="O277" i="1"/>
  <c r="P277" i="1"/>
  <c r="O278" i="1"/>
  <c r="P278" i="1"/>
  <c r="O279" i="1"/>
  <c r="P279" i="1"/>
  <c r="O280" i="1"/>
  <c r="P280" i="1"/>
  <c r="O281" i="1"/>
  <c r="P281" i="1"/>
  <c r="O282" i="1"/>
  <c r="P282" i="1"/>
  <c r="O283" i="1"/>
  <c r="P283" i="1"/>
  <c r="O284" i="1"/>
  <c r="P284" i="1"/>
  <c r="O285" i="1"/>
  <c r="P285" i="1"/>
  <c r="O286" i="1"/>
  <c r="P286" i="1"/>
  <c r="O287" i="1"/>
  <c r="P287" i="1"/>
  <c r="O288" i="1"/>
  <c r="P288" i="1"/>
  <c r="O289" i="1"/>
  <c r="P289" i="1"/>
  <c r="O290" i="1"/>
  <c r="P290" i="1"/>
  <c r="O291" i="1"/>
  <c r="P291" i="1"/>
  <c r="O292" i="1"/>
  <c r="P292" i="1"/>
  <c r="O293" i="1"/>
  <c r="P293" i="1"/>
  <c r="O294" i="1"/>
  <c r="P294" i="1"/>
  <c r="O295" i="1"/>
  <c r="P295" i="1"/>
  <c r="O296" i="1"/>
  <c r="P296" i="1"/>
  <c r="O297" i="1"/>
  <c r="P297" i="1"/>
  <c r="O298" i="1"/>
  <c r="P298" i="1"/>
  <c r="O299" i="1"/>
  <c r="P299" i="1"/>
  <c r="O300" i="1"/>
  <c r="P300" i="1"/>
  <c r="O301" i="1"/>
  <c r="P301" i="1"/>
  <c r="O302" i="1"/>
  <c r="P302" i="1"/>
  <c r="O303" i="1"/>
  <c r="P303" i="1"/>
  <c r="O304" i="1"/>
  <c r="P304" i="1"/>
  <c r="O305" i="1"/>
  <c r="P305" i="1"/>
  <c r="O306" i="1"/>
  <c r="P306" i="1"/>
  <c r="O307" i="1"/>
  <c r="P307" i="1"/>
  <c r="O308" i="1"/>
  <c r="P308" i="1"/>
  <c r="O309" i="1"/>
  <c r="P309" i="1"/>
  <c r="O310" i="1"/>
  <c r="P310" i="1"/>
  <c r="O311" i="1"/>
  <c r="P311" i="1"/>
  <c r="O312" i="1"/>
  <c r="P312" i="1"/>
  <c r="O313" i="1"/>
  <c r="P313" i="1"/>
  <c r="O314" i="1"/>
  <c r="P314" i="1"/>
  <c r="O315" i="1"/>
  <c r="P315" i="1"/>
  <c r="O316" i="1"/>
  <c r="P316" i="1"/>
  <c r="O317" i="1"/>
  <c r="P317" i="1"/>
  <c r="O318" i="1"/>
  <c r="P318" i="1"/>
  <c r="O319" i="1"/>
  <c r="P319" i="1"/>
  <c r="O320" i="1"/>
  <c r="P320" i="1"/>
  <c r="O321" i="1"/>
  <c r="P321" i="1"/>
  <c r="O322" i="1"/>
  <c r="P322" i="1"/>
  <c r="O323" i="1"/>
  <c r="P323" i="1"/>
  <c r="O324" i="1"/>
  <c r="P324" i="1"/>
  <c r="O325" i="1"/>
  <c r="P325" i="1"/>
  <c r="O326" i="1"/>
  <c r="P326" i="1"/>
  <c r="O327" i="1"/>
  <c r="P327" i="1"/>
  <c r="O328" i="1"/>
  <c r="P328" i="1"/>
  <c r="O329" i="1"/>
  <c r="P329" i="1"/>
  <c r="O330" i="1"/>
  <c r="P330" i="1"/>
  <c r="O331" i="1"/>
  <c r="P331" i="1"/>
  <c r="O332" i="1"/>
  <c r="P332" i="1"/>
  <c r="O333" i="1"/>
  <c r="P333" i="1"/>
  <c r="O334" i="1"/>
  <c r="P334" i="1"/>
  <c r="O335" i="1"/>
  <c r="P335" i="1"/>
  <c r="O336" i="1"/>
  <c r="P336" i="1"/>
  <c r="O337" i="1"/>
  <c r="P337" i="1"/>
  <c r="O338" i="1"/>
  <c r="P338" i="1"/>
  <c r="O339" i="1"/>
  <c r="P339" i="1"/>
  <c r="O340" i="1"/>
  <c r="P340" i="1"/>
  <c r="O341" i="1"/>
  <c r="P341" i="1"/>
  <c r="O342" i="1"/>
  <c r="P342" i="1"/>
  <c r="O343" i="1"/>
  <c r="P343" i="1"/>
  <c r="O344" i="1"/>
  <c r="P344" i="1"/>
  <c r="O345" i="1"/>
  <c r="P345" i="1"/>
  <c r="O346" i="1"/>
  <c r="P346" i="1"/>
  <c r="O347" i="1"/>
  <c r="P347" i="1"/>
  <c r="O348" i="1"/>
  <c r="P348" i="1"/>
  <c r="O349" i="1"/>
  <c r="P349" i="1"/>
  <c r="O350" i="1"/>
  <c r="P350" i="1"/>
  <c r="O351" i="1"/>
  <c r="P351" i="1"/>
  <c r="O352" i="1"/>
  <c r="P352" i="1"/>
  <c r="O353" i="1"/>
  <c r="P353" i="1"/>
  <c r="O354" i="1"/>
  <c r="P354" i="1"/>
  <c r="O355" i="1"/>
  <c r="P355" i="1"/>
  <c r="O356" i="1"/>
  <c r="P356" i="1"/>
  <c r="O357" i="1"/>
  <c r="P357" i="1"/>
  <c r="O358" i="1"/>
  <c r="P358" i="1"/>
  <c r="O359" i="1"/>
  <c r="P359" i="1"/>
  <c r="O360" i="1"/>
  <c r="P360" i="1"/>
  <c r="O361" i="1"/>
  <c r="P361" i="1"/>
  <c r="O362" i="1"/>
  <c r="P362" i="1"/>
  <c r="O363" i="1"/>
  <c r="P363" i="1"/>
  <c r="O364" i="1"/>
  <c r="P364" i="1"/>
  <c r="O365" i="1"/>
  <c r="P365" i="1"/>
  <c r="O366" i="1"/>
  <c r="P366" i="1"/>
  <c r="O367" i="1"/>
  <c r="P367" i="1"/>
  <c r="O368" i="1"/>
  <c r="P368" i="1"/>
  <c r="O369" i="1"/>
  <c r="P369" i="1"/>
  <c r="O370" i="1"/>
  <c r="P370" i="1"/>
  <c r="O371" i="1"/>
  <c r="P371" i="1"/>
  <c r="O372" i="1"/>
  <c r="P372" i="1"/>
  <c r="O373" i="1"/>
  <c r="P373" i="1"/>
  <c r="O374" i="1"/>
  <c r="P374" i="1"/>
  <c r="O375" i="1"/>
  <c r="P375" i="1"/>
  <c r="O376" i="1"/>
  <c r="P376" i="1"/>
  <c r="O377" i="1"/>
  <c r="P377" i="1"/>
  <c r="O378" i="1"/>
  <c r="P378" i="1"/>
  <c r="O379" i="1"/>
  <c r="P379" i="1"/>
  <c r="O380" i="1"/>
  <c r="P380" i="1"/>
  <c r="O381" i="1"/>
  <c r="P381" i="1"/>
  <c r="O382" i="1"/>
  <c r="P382" i="1"/>
  <c r="O383" i="1"/>
  <c r="P383" i="1"/>
  <c r="O384" i="1"/>
  <c r="P384" i="1"/>
  <c r="P7" i="1"/>
  <c r="O7" i="1"/>
  <c r="J285" i="1"/>
  <c r="J287" i="1"/>
  <c r="J286" i="1"/>
  <c r="J284" i="1"/>
  <c r="J283" i="1"/>
  <c r="J282" i="1"/>
  <c r="J253" i="1"/>
  <c r="J333" i="1"/>
  <c r="J328" i="1"/>
  <c r="J329" i="1"/>
  <c r="J330" i="1"/>
  <c r="J337" i="1"/>
  <c r="J336" i="1"/>
  <c r="J339" i="1"/>
  <c r="J338" i="1"/>
  <c r="J341" i="1"/>
  <c r="J340" i="1"/>
  <c r="J343" i="1"/>
  <c r="J342" i="1"/>
  <c r="J325" i="1"/>
  <c r="J324" i="1"/>
  <c r="J323" i="1"/>
  <c r="J322" i="1"/>
  <c r="J332" i="1"/>
  <c r="J331" i="1"/>
  <c r="J327" i="1"/>
  <c r="J326" i="1"/>
  <c r="J335" i="1"/>
  <c r="J334" i="1"/>
  <c r="J344" i="1"/>
  <c r="J319" i="1"/>
  <c r="J318" i="1"/>
  <c r="J317" i="1"/>
  <c r="J345" i="1"/>
  <c r="J321" i="1"/>
  <c r="J320" i="1"/>
  <c r="J316" i="1"/>
  <c r="J315" i="1"/>
  <c r="J314" i="1"/>
  <c r="J313" i="1"/>
  <c r="J310" i="1"/>
  <c r="J311" i="1"/>
  <c r="J303" i="1"/>
  <c r="J305" i="1"/>
  <c r="J304" i="1"/>
  <c r="J306" i="1"/>
  <c r="J307" i="1"/>
  <c r="J308" i="1"/>
  <c r="J309" i="1"/>
  <c r="J302" i="1"/>
  <c r="J301" i="1"/>
  <c r="J300" i="1"/>
  <c r="J272" i="1"/>
  <c r="J292" i="1"/>
  <c r="J260" i="1"/>
  <c r="J263" i="1"/>
  <c r="J264" i="1"/>
  <c r="J267" i="1"/>
  <c r="J268" i="1"/>
  <c r="J269" i="1"/>
  <c r="J270" i="1"/>
  <c r="J271" i="1"/>
  <c r="J275" i="1"/>
  <c r="J276" i="1"/>
  <c r="J273" i="1"/>
  <c r="J274" i="1"/>
  <c r="J277" i="1"/>
  <c r="J278" i="1"/>
  <c r="J279" i="1"/>
  <c r="J280" i="1"/>
  <c r="J281" i="1"/>
  <c r="J288" i="1"/>
  <c r="J289" i="1"/>
  <c r="J290" i="1"/>
  <c r="J291" i="1"/>
  <c r="J293" i="1"/>
  <c r="J294" i="1"/>
  <c r="J295" i="1"/>
  <c r="J296" i="1"/>
  <c r="J297" i="1"/>
  <c r="J298" i="1"/>
  <c r="J259" i="1"/>
  <c r="J258" i="1"/>
  <c r="J257" i="1"/>
  <c r="J299" i="1"/>
  <c r="J312" i="1"/>
  <c r="J255" i="1"/>
  <c r="J251" i="1"/>
  <c r="J248" i="1"/>
  <c r="J381" i="1"/>
  <c r="J230" i="1"/>
  <c r="J228" i="1"/>
  <c r="J137" i="1"/>
  <c r="J127" i="1"/>
  <c r="J126" i="1"/>
  <c r="J107" i="1"/>
  <c r="J67" i="1"/>
  <c r="J69" i="1"/>
  <c r="J68" i="1"/>
  <c r="J106" i="1"/>
  <c r="J105" i="1"/>
  <c r="J102" i="1"/>
  <c r="J215" i="1"/>
  <c r="J212" i="1"/>
  <c r="J211" i="1"/>
  <c r="J190" i="1"/>
  <c r="J189" i="1"/>
  <c r="J201" i="1"/>
  <c r="J184" i="1"/>
  <c r="J183" i="1"/>
  <c r="J129" i="1"/>
  <c r="J128" i="1"/>
  <c r="J132" i="1"/>
  <c r="J125" i="1"/>
  <c r="J165" i="1"/>
  <c r="J163" i="1"/>
  <c r="J162" i="1"/>
  <c r="J181" i="1"/>
  <c r="J164" i="1"/>
  <c r="J161" i="1"/>
  <c r="J103" i="1"/>
  <c r="J104" i="1"/>
  <c r="J99" i="1"/>
  <c r="J155" i="1"/>
  <c r="J148" i="1"/>
  <c r="J92" i="1"/>
  <c r="J91" i="1"/>
  <c r="J94" i="1"/>
  <c r="J93" i="1"/>
  <c r="J116" i="1"/>
  <c r="J115" i="1"/>
  <c r="J83" i="1"/>
  <c r="J82" i="1"/>
  <c r="J81" i="1"/>
  <c r="J172" i="1"/>
  <c r="J171" i="1"/>
  <c r="J75" i="1"/>
  <c r="J74" i="1"/>
  <c r="J73" i="1"/>
  <c r="J72" i="1"/>
  <c r="J112" i="1"/>
  <c r="J111" i="1"/>
  <c r="J121" i="1"/>
  <c r="J120" i="1"/>
  <c r="J119" i="1"/>
  <c r="J110" i="1"/>
  <c r="J144" i="1"/>
  <c r="J147" i="1"/>
  <c r="J146" i="1"/>
  <c r="J109" i="1"/>
  <c r="J118" i="1"/>
  <c r="J143" i="1"/>
  <c r="J48" i="1"/>
  <c r="J38" i="1"/>
  <c r="J23" i="1"/>
  <c r="J45" i="1"/>
  <c r="J53" i="1"/>
  <c r="J51" i="1"/>
  <c r="J28" i="1"/>
  <c r="J27" i="1"/>
  <c r="J26" i="1"/>
  <c r="J52" i="1"/>
  <c r="J50" i="1"/>
  <c r="J149" i="1"/>
  <c r="J150" i="1"/>
  <c r="J379" i="1"/>
  <c r="J378" i="1"/>
  <c r="J167" i="1"/>
  <c r="J168" i="1"/>
  <c r="J169" i="1"/>
  <c r="J170" i="1"/>
  <c r="J43" i="1"/>
  <c r="J377" i="1"/>
  <c r="J376" i="1"/>
  <c r="J17" i="1"/>
  <c r="J21" i="1"/>
  <c r="J19" i="1"/>
  <c r="J20" i="1"/>
  <c r="J18" i="1"/>
  <c r="J369" i="1"/>
  <c r="J370" i="1"/>
  <c r="J371" i="1"/>
  <c r="J29" i="1"/>
  <c r="J30" i="1"/>
  <c r="J372" i="1"/>
  <c r="J373" i="1"/>
  <c r="J374" i="1"/>
  <c r="J375" i="1"/>
  <c r="J249" i="1"/>
  <c r="J47" i="1"/>
  <c r="J49" i="1"/>
  <c r="J166" i="1"/>
  <c r="J177" i="1"/>
  <c r="J176" i="1"/>
  <c r="J175" i="1"/>
  <c r="J174" i="1"/>
  <c r="J240" i="1"/>
  <c r="J239" i="1"/>
  <c r="J224" i="1"/>
  <c r="J223" i="1"/>
  <c r="J236" i="1"/>
  <c r="J235" i="1"/>
  <c r="J238" i="1"/>
  <c r="J242" i="1"/>
  <c r="J382" i="1"/>
  <c r="J246" i="1"/>
  <c r="J244" i="1"/>
  <c r="J210" i="1"/>
  <c r="J214" i="1"/>
  <c r="J213" i="1"/>
  <c r="J207" i="1"/>
  <c r="J206" i="1"/>
  <c r="J200" i="1"/>
  <c r="J202" i="1"/>
  <c r="J188" i="1"/>
  <c r="J159" i="1"/>
  <c r="J156" i="1"/>
  <c r="J157" i="1"/>
  <c r="J100" i="1"/>
  <c r="J70" i="1"/>
  <c r="J226" i="1"/>
  <c r="J225" i="1"/>
  <c r="J234" i="1"/>
  <c r="J233" i="1"/>
  <c r="J219" i="1"/>
  <c r="J384" i="1"/>
  <c r="J231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46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256" i="1"/>
  <c r="J346" i="1"/>
  <c r="J347" i="1"/>
  <c r="J348" i="1"/>
  <c r="J349" i="1"/>
  <c r="J350" i="1"/>
  <c r="J351" i="1"/>
  <c r="J8" i="1"/>
  <c r="J9" i="1"/>
  <c r="J10" i="1"/>
  <c r="J11" i="1"/>
  <c r="J13" i="1"/>
  <c r="J14" i="1"/>
  <c r="J12" i="1"/>
  <c r="J16" i="1"/>
  <c r="J15" i="1"/>
  <c r="J22" i="1"/>
  <c r="J24" i="1"/>
  <c r="J25" i="1"/>
  <c r="J31" i="1"/>
  <c r="J32" i="1"/>
  <c r="J33" i="1"/>
  <c r="J34" i="1"/>
  <c r="J35" i="1"/>
  <c r="J36" i="1"/>
  <c r="J37" i="1"/>
  <c r="J39" i="1"/>
  <c r="J40" i="1"/>
  <c r="J41" i="1"/>
  <c r="J42" i="1"/>
  <c r="J44" i="1"/>
  <c r="J46" i="1"/>
  <c r="J54" i="1"/>
  <c r="J55" i="1"/>
  <c r="J56" i="1"/>
  <c r="J58" i="1"/>
  <c r="J59" i="1"/>
  <c r="J60" i="1"/>
  <c r="J61" i="1"/>
  <c r="J62" i="1"/>
  <c r="J63" i="1"/>
  <c r="J64" i="1"/>
  <c r="J65" i="1"/>
  <c r="J66" i="1"/>
  <c r="J71" i="1"/>
  <c r="J76" i="1"/>
  <c r="J77" i="1"/>
  <c r="J78" i="1"/>
  <c r="J79" i="1"/>
  <c r="J80" i="1"/>
  <c r="J84" i="1"/>
  <c r="J85" i="1"/>
  <c r="J86" i="1"/>
  <c r="J87" i="1"/>
  <c r="J88" i="1"/>
  <c r="J89" i="1"/>
  <c r="J90" i="1"/>
  <c r="J96" i="1"/>
  <c r="J95" i="1"/>
  <c r="J97" i="1"/>
  <c r="J98" i="1"/>
  <c r="J101" i="1"/>
  <c r="J108" i="1"/>
  <c r="J113" i="1"/>
  <c r="J114" i="1"/>
  <c r="J117" i="1"/>
  <c r="J122" i="1"/>
  <c r="J123" i="1"/>
  <c r="J130" i="1"/>
  <c r="J134" i="1"/>
  <c r="J138" i="1"/>
  <c r="J140" i="1"/>
  <c r="J136" i="1"/>
  <c r="J133" i="1"/>
  <c r="J131" i="1"/>
  <c r="J135" i="1"/>
  <c r="J141" i="1"/>
  <c r="J124" i="1"/>
  <c r="J139" i="1"/>
  <c r="J142" i="1"/>
  <c r="J145" i="1"/>
  <c r="J151" i="1"/>
  <c r="J152" i="1"/>
  <c r="J153" i="1"/>
  <c r="J154" i="1"/>
  <c r="J158" i="1"/>
  <c r="J160" i="1"/>
  <c r="J173" i="1"/>
  <c r="J179" i="1"/>
  <c r="J180" i="1"/>
  <c r="J182" i="1"/>
  <c r="J185" i="1"/>
  <c r="J186" i="1"/>
  <c r="J187" i="1"/>
  <c r="J191" i="1"/>
  <c r="J192" i="1"/>
  <c r="J193" i="1"/>
  <c r="J198" i="1"/>
  <c r="J199" i="1"/>
  <c r="J203" i="1"/>
  <c r="J204" i="1"/>
  <c r="J205" i="1"/>
  <c r="J208" i="1"/>
  <c r="J209" i="1"/>
  <c r="J216" i="1"/>
  <c r="J227" i="1"/>
  <c r="J229" i="1"/>
  <c r="J241" i="1"/>
  <c r="J243" i="1"/>
  <c r="J245" i="1"/>
  <c r="J218" i="1"/>
  <c r="J217" i="1"/>
  <c r="J232" i="1"/>
  <c r="J237" i="1"/>
  <c r="J220" i="1"/>
  <c r="J221" i="1"/>
  <c r="J222" i="1"/>
  <c r="J247" i="1"/>
  <c r="J250" i="1"/>
  <c r="J252" i="1"/>
  <c r="J254" i="1"/>
  <c r="J7" i="1"/>
</calcChain>
</file>

<file path=xl/comments1.xml><?xml version="1.0" encoding="utf-8"?>
<comments xmlns="http://schemas.openxmlformats.org/spreadsheetml/2006/main">
  <authors>
    <author>Mark Barton</author>
  </authors>
  <commentList>
    <comment ref="C5" authorId="0">
      <text>
        <r>
          <rPr>
            <sz val="9"/>
            <color indexed="81"/>
            <rFont val="Calibri"/>
            <family val="2"/>
          </rPr>
          <t xml:space="preserve">A = Assembly
M = Manufactured Part (Unthreaded)
T = Threaded Part
C = Commercial Item, e.g., Picomotor
F = Fastener (Male, Threaded)
N = Nut (Female, Threaded)
W = Washer
P = Pin
PW = Piano Wire
MW = Maraging Wire
O = Optic
</t>
        </r>
      </text>
    </comment>
    <comment ref="G17" authorId="0">
      <text>
        <r>
          <rPr>
            <b/>
            <sz val="9"/>
            <color indexed="81"/>
            <rFont val="Calibri"/>
            <family val="2"/>
          </rPr>
          <t>Mark Barton:</t>
        </r>
        <r>
          <rPr>
            <sz val="9"/>
            <color indexed="81"/>
            <rFont val="Calibri"/>
            <family val="2"/>
          </rPr>
          <t xml:space="preserve">
Damper components not in Inventor; order just in case</t>
        </r>
      </text>
    </comment>
    <comment ref="G18" authorId="0">
      <text>
        <r>
          <rPr>
            <b/>
            <sz val="9"/>
            <color indexed="81"/>
            <rFont val="Calibri"/>
            <family val="2"/>
          </rPr>
          <t>Mark Barton:</t>
        </r>
        <r>
          <rPr>
            <sz val="9"/>
            <color indexed="81"/>
            <rFont val="Calibri"/>
            <family val="2"/>
          </rPr>
          <t xml:space="preserve">
Damper components not in Inventor; order just in case</t>
        </r>
      </text>
    </comment>
    <comment ref="G44" authorId="0">
      <text>
        <r>
          <rPr>
            <b/>
            <sz val="9"/>
            <color indexed="81"/>
            <rFont val="Calibri"/>
            <family val="2"/>
          </rPr>
          <t>Mark Barton:</t>
        </r>
        <r>
          <rPr>
            <sz val="9"/>
            <color indexed="81"/>
            <rFont val="Calibri"/>
            <family val="2"/>
          </rPr>
          <t xml:space="preserve">
parts are 2/3 and 3/3 - but  no 1/3??</t>
        </r>
      </text>
    </comment>
    <comment ref="L153" authorId="0">
      <text>
        <r>
          <rPr>
            <b/>
            <sz val="9"/>
            <color indexed="81"/>
            <rFont val="Calibri"/>
            <family val="2"/>
          </rPr>
          <t>Mark Barton:</t>
        </r>
        <r>
          <rPr>
            <sz val="9"/>
            <color indexed="81"/>
            <rFont val="Calibri"/>
            <family val="2"/>
          </rPr>
          <t xml:space="preserve">
Was Ti but no reason, so change to SS</t>
        </r>
      </text>
    </comment>
    <comment ref="L186" authorId="0">
      <text>
        <r>
          <rPr>
            <b/>
            <sz val="9"/>
            <color indexed="81"/>
            <rFont val="Calibri"/>
            <family val="2"/>
          </rPr>
          <t>Mark Barton:</t>
        </r>
        <r>
          <rPr>
            <sz val="9"/>
            <color indexed="81"/>
            <rFont val="Calibri"/>
            <family val="2"/>
          </rPr>
          <t xml:space="preserve">
was 6061, should have been 6082, corrected in PDF, 1/5/14</t>
        </r>
      </text>
    </comment>
    <comment ref="J375" authorId="0">
      <text>
        <r>
          <rPr>
            <b/>
            <sz val="9"/>
            <color indexed="81"/>
            <rFont val="Calibri"/>
            <family val="2"/>
          </rPr>
          <t>Mark Barton:</t>
        </r>
        <r>
          <rPr>
            <sz val="9"/>
            <color indexed="81"/>
            <rFont val="Calibri"/>
            <family val="2"/>
          </rPr>
          <t xml:space="preserve">
For alignment only; removed after use; 2 suffice for all suspensions</t>
        </r>
      </text>
    </comment>
    <comment ref="J376" authorId="0">
      <text>
        <r>
          <rPr>
            <b/>
            <sz val="9"/>
            <color indexed="81"/>
            <rFont val="Calibri"/>
            <family val="2"/>
          </rPr>
          <t>Mark Barton:</t>
        </r>
        <r>
          <rPr>
            <sz val="9"/>
            <color indexed="81"/>
            <rFont val="Calibri"/>
            <family val="2"/>
          </rPr>
          <t xml:space="preserve">
Removed after use; 1 for all suspensions</t>
        </r>
      </text>
    </comment>
    <comment ref="J377" authorId="0">
      <text>
        <r>
          <rPr>
            <b/>
            <sz val="9"/>
            <color indexed="81"/>
            <rFont val="Calibri"/>
            <family val="2"/>
          </rPr>
          <t>Mark Barton:</t>
        </r>
        <r>
          <rPr>
            <sz val="9"/>
            <color indexed="81"/>
            <rFont val="Calibri"/>
            <family val="2"/>
          </rPr>
          <t xml:space="preserve">
Removed after use; 1 for all suspensions</t>
        </r>
      </text>
    </comment>
    <comment ref="J380" authorId="0">
      <text>
        <r>
          <rPr>
            <b/>
            <sz val="9"/>
            <color indexed="81"/>
            <rFont val="Calibri"/>
            <family val="2"/>
          </rPr>
          <t>Mark Barton:</t>
        </r>
        <r>
          <rPr>
            <sz val="9"/>
            <color indexed="81"/>
            <rFont val="Calibri"/>
            <family val="2"/>
          </rPr>
          <t xml:space="preserve">
Removed after use; 1 for all suspensions; moved to Tooling section</t>
        </r>
      </text>
    </comment>
    <comment ref="J383" authorId="0">
      <text>
        <r>
          <rPr>
            <b/>
            <sz val="9"/>
            <color indexed="81"/>
            <rFont val="Calibri"/>
            <family val="2"/>
          </rPr>
          <t>Mark Barton:</t>
        </r>
        <r>
          <rPr>
            <sz val="9"/>
            <color indexed="81"/>
            <rFont val="Calibri"/>
            <family val="2"/>
          </rPr>
          <t xml:space="preserve">
Removed after use; 1 for all suspensions; moved to Tooling section</t>
        </r>
      </text>
    </comment>
  </commentList>
</comments>
</file>

<file path=xl/sharedStrings.xml><?xml version="1.0" encoding="utf-8"?>
<sst xmlns="http://schemas.openxmlformats.org/spreadsheetml/2006/main" count="2520" uniqueCount="536">
  <si>
    <t>File</t>
  </si>
  <si>
    <t>Notes</t>
  </si>
  <si>
    <t xml:space="preserve"> </t>
  </si>
  <si>
    <t>10303-Gr.13-flange recoil mass.pdf</t>
  </si>
  <si>
    <t>02_updated_drawings.pdf</t>
  </si>
  <si>
    <t>needs update</t>
  </si>
  <si>
    <t>10300-Gr.13-Assembly B1A mirror-recoil mass.pdf</t>
  </si>
  <si>
    <t>10309-Gr.13-Damper mirror.pdf</t>
  </si>
  <si>
    <t>Notes:</t>
  </si>
  <si>
    <t>-</t>
  </si>
  <si>
    <t>10205-Gr.12-Bottom plate.pdf</t>
  </si>
  <si>
    <t>10208-Gr.12-Varia details.pdf</t>
  </si>
  <si>
    <t>10204-Gr.12-top plate.pdf</t>
  </si>
  <si>
    <t>10207-Gr.12-Varia details.pdf</t>
  </si>
  <si>
    <t>10019-Gr.10-suspension wires.pdf</t>
  </si>
  <si>
    <t>Material</t>
  </si>
  <si>
    <t>PEEK</t>
  </si>
  <si>
    <t>Ti Grade 5</t>
  </si>
  <si>
    <t>EN 6082</t>
  </si>
  <si>
    <t>(MIR)</t>
  </si>
  <si>
    <t>Silica</t>
  </si>
  <si>
    <t>parts of wire loops</t>
  </si>
  <si>
    <t>sapphire</t>
  </si>
  <si>
    <t>10200-Gr.12-Recycler Intermediate-recoil mass.pdf</t>
  </si>
  <si>
    <t>10201-Gr.12-intermediate mass.pdf</t>
  </si>
  <si>
    <t>support block</t>
  </si>
  <si>
    <t>Harmonic SS</t>
  </si>
  <si>
    <t>AISI 305</t>
  </si>
  <si>
    <t>yes, 305, not 304</t>
  </si>
  <si>
    <t>PEEK 1000</t>
  </si>
  <si>
    <t>TBD</t>
  </si>
  <si>
    <t>Bronze B14</t>
  </si>
  <si>
    <t>Maraging</t>
  </si>
  <si>
    <t>C40</t>
  </si>
  <si>
    <t>10021-Gr.10-wire bottom filter-recoil mass.pdf</t>
  </si>
  <si>
    <t>10003-Gr.10-Security structure recycler mirror.pdf</t>
  </si>
  <si>
    <t>10011-Gr.10-Security structure.pdf</t>
  </si>
  <si>
    <t>10012-Gr.10-Security structure.pdf</t>
  </si>
  <si>
    <t>10005-Gr.10-Locking recoil mass.pdf</t>
  </si>
  <si>
    <t>10014-Gr.10-Locking recoil mass.pdf</t>
  </si>
  <si>
    <t>10010-Gr,10-Security structure.pdf</t>
  </si>
  <si>
    <t>526 mm</t>
  </si>
  <si>
    <t>515 mm</t>
  </si>
  <si>
    <t>602 mm</t>
  </si>
  <si>
    <t>10009-Gr.10-Security structure.pdf</t>
  </si>
  <si>
    <t>ISO 4762 M5 x 20</t>
  </si>
  <si>
    <t>ISO 4762 M5 x 12</t>
  </si>
  <si>
    <t>UNI EN 24032 M2.5</t>
  </si>
  <si>
    <t>UNI EN 24032 M8 2</t>
  </si>
  <si>
    <t>DIN EN ISO 2009 M2.5 x 8</t>
  </si>
  <si>
    <t>ISO 4762 M6 x 35</t>
  </si>
  <si>
    <t>ISO 4762 M3 x 10</t>
  </si>
  <si>
    <t>ISO 4762 M6 x 10</t>
  </si>
  <si>
    <t>ISO 4762 M2.5 x 4</t>
  </si>
  <si>
    <t>ISO 4762 M2.5 x 16</t>
  </si>
  <si>
    <t>ISO 4762 M3 x 8</t>
  </si>
  <si>
    <t>ISO 4762 M4 x 25</t>
  </si>
  <si>
    <t>ISO 4762 M4 x 40</t>
  </si>
  <si>
    <t>spring washer M4 type A</t>
  </si>
  <si>
    <t>pin 12 mm ISO 2338B</t>
  </si>
  <si>
    <t>ISO 4762 M6 x 20</t>
  </si>
  <si>
    <t>ISO 4762 M6 x 16</t>
  </si>
  <si>
    <t>ISO 4762 M5 x 16</t>
  </si>
  <si>
    <t>ISO 4762 M4 x 12</t>
  </si>
  <si>
    <t>payload_general_assembly</t>
  </si>
  <si>
    <t>Part-2-mirror</t>
  </si>
  <si>
    <t>Part-4.1-large front recoil mass</t>
  </si>
  <si>
    <t>Part-19-damper_new</t>
  </si>
  <si>
    <t>Assembly_front_ball_screw_recycler</t>
  </si>
  <si>
    <t>Part-25-Front screw recoil mirror with ball</t>
  </si>
  <si>
    <t>Part-18-sphere</t>
  </si>
  <si>
    <t>Assembly_extra_long_screw_ball</t>
  </si>
  <si>
    <t>Part-26-extra long screw recycler</t>
  </si>
  <si>
    <t>Assembly_screw_ball_recycler</t>
  </si>
  <si>
    <t>Part-12-Screw with ball</t>
  </si>
  <si>
    <t>Lvl</t>
  </si>
  <si>
    <t>wire_breaker_RM</t>
  </si>
  <si>
    <t>wire_pairs_TM_assembly</t>
  </si>
  <si>
    <t>clamp_wire_breaker_RM</t>
  </si>
  <si>
    <t>wire_breaker_prism</t>
  </si>
  <si>
    <t>wire_breaker_secondary_metal</t>
  </si>
  <si>
    <t>wire_extension</t>
  </si>
  <si>
    <t>intermediate_assembly</t>
  </si>
  <si>
    <t>intermediate_mass_new</t>
  </si>
  <si>
    <t>B-Part-50-base internal box</t>
  </si>
  <si>
    <t>B-Part-51-mass regulation centre of gravity</t>
  </si>
  <si>
    <t>B-Part-51bis-mass regulation centre of gravity</t>
  </si>
  <si>
    <t>Picomotor 8032-UHV</t>
  </si>
  <si>
    <t>Molla di compressione</t>
  </si>
  <si>
    <t>Molla di compressione1</t>
  </si>
  <si>
    <t>Part-20-security fixing</t>
  </si>
  <si>
    <t>B-Part-62-cap</t>
  </si>
  <si>
    <t>Assembly flag intermediate mass</t>
  </si>
  <si>
    <t>B-Part-64-base magnet</t>
  </si>
  <si>
    <t>B-Part-71-magnet</t>
  </si>
  <si>
    <t>B-Part65-flag</t>
  </si>
  <si>
    <t>Part-23-spacer spring</t>
  </si>
  <si>
    <t>Part-35-cone</t>
  </si>
  <si>
    <t>Part-33-nut for connection wire</t>
  </si>
  <si>
    <t>mass_compensation_top_cavity</t>
  </si>
  <si>
    <t>mass_compensation_bottom_cavity</t>
  </si>
  <si>
    <t>support_upper_mass</t>
  </si>
  <si>
    <t>B-Part-54-support picomotor_new</t>
  </si>
  <si>
    <t>B-Part-53-side_2_internal_box_new</t>
  </si>
  <si>
    <t>Clamp_on_IM</t>
  </si>
  <si>
    <t>B-Part-53bis-side_2_internal_box_new</t>
  </si>
  <si>
    <t>alignment_slab</t>
  </si>
  <si>
    <t>clamp_01_408_new</t>
  </si>
  <si>
    <t>clamp_05_411_new</t>
  </si>
  <si>
    <t>clamp_02_412_new</t>
  </si>
  <si>
    <t>clamp_04_409_new</t>
  </si>
  <si>
    <t>clamp_03_410_new</t>
  </si>
  <si>
    <t>B-Part-52-side_1_internal_box_new</t>
  </si>
  <si>
    <t>lock_internal_mass_assembly</t>
  </si>
  <si>
    <t>B-Part-82-locking internal mass</t>
  </si>
  <si>
    <t>wires_pair_RM_assembly</t>
  </si>
  <si>
    <t>Part-10-wire_MIR4_MIR</t>
  </si>
  <si>
    <t>Part-10001-nuovo clamp of security bar</t>
  </si>
  <si>
    <t>Part-10002-security-bar</t>
  </si>
  <si>
    <t>C-Assembly external box_new</t>
  </si>
  <si>
    <t>C-Part-73-lateral1_new</t>
  </si>
  <si>
    <t>C-Part-74-lateral2_new</t>
  </si>
  <si>
    <t>osem_new_with_individual_holder_IRM_lateral</t>
  </si>
  <si>
    <t>osem_individual_holder_IRM</t>
  </si>
  <si>
    <t>C-Part-76-cover_external_box_new</t>
  </si>
  <si>
    <t>C-Part-89-hexagonal spider_new</t>
  </si>
  <si>
    <t>blind_plate_side_assembly</t>
  </si>
  <si>
    <t>blind_plate_side</t>
  </si>
  <si>
    <t>osem_new_with_individual_holder_IRM_top</t>
  </si>
  <si>
    <t>osem_individual_holder_IRM_top</t>
  </si>
  <si>
    <t>Part-10029-wire bottom filter-recoil mass</t>
  </si>
  <si>
    <t>Part-10035-fastening suspesion wire</t>
  </si>
  <si>
    <t>security_frame_assembly</t>
  </si>
  <si>
    <t>Part-10004-safety_structure_disk_2_new</t>
  </si>
  <si>
    <t>Part-10022-security_intermediate_mass_new</t>
  </si>
  <si>
    <t>Part-10007-rod security structure 526</t>
  </si>
  <si>
    <t>IRM_extension_inner_part</t>
  </si>
  <si>
    <t>IRM_extension_outer_part</t>
  </si>
  <si>
    <t>OSEM_holder_support_aid</t>
  </si>
  <si>
    <t>OSEM_holder_support_aid_2</t>
  </si>
  <si>
    <t>Part-10009-rod security structure 650</t>
  </si>
  <si>
    <t>Part-10008-safety structure disk 3</t>
  </si>
  <si>
    <t>Part-10025-lateral security locking</t>
  </si>
  <si>
    <t>Part-10023-clamp intermediate mass</t>
  </si>
  <si>
    <t>security_frame_for_RM_assembly</t>
  </si>
  <si>
    <t>Part-10021-lateral locking recoil mass</t>
  </si>
  <si>
    <t>Part-10020-plate locking recoil mass</t>
  </si>
  <si>
    <t>Part-10010-safety stucture disk double</t>
  </si>
  <si>
    <t>Part-10006-rod security structure 515</t>
  </si>
  <si>
    <t>Part-10003-safety stucture disk</t>
  </si>
  <si>
    <t>Part-10005-rod security structure 602</t>
  </si>
  <si>
    <t>Tot Qty</t>
  </si>
  <si>
    <t>650 mm</t>
  </si>
  <si>
    <t>osem_body_new</t>
  </si>
  <si>
    <t>D Sub-9</t>
  </si>
  <si>
    <t>various</t>
  </si>
  <si>
    <t xml:space="preserve"> "21043"</t>
  </si>
  <si>
    <t>LED_holder_new</t>
  </si>
  <si>
    <t>osem_assembly (see below for breakdown)</t>
  </si>
  <si>
    <t>FDG03-Solidworks</t>
  </si>
  <si>
    <t>PD_holder_649_new</t>
  </si>
  <si>
    <t>PD_holder_423_new</t>
  </si>
  <si>
    <t>PD_spacer_651_new</t>
  </si>
  <si>
    <t>ISO 4762 M4 x 20</t>
  </si>
  <si>
    <t>flexi_circuit</t>
  </si>
  <si>
    <t>ISO 4762 M2.5 x 10</t>
  </si>
  <si>
    <t>LED_holder_PCD_new</t>
  </si>
  <si>
    <t>led_original</t>
  </si>
  <si>
    <t>3301-2-14-15-00-00-08</t>
  </si>
  <si>
    <t>BS 4463 M2.5</t>
  </si>
  <si>
    <t>ISO 4762 M2.5 x 20</t>
  </si>
  <si>
    <t>D-Sub 9 pin</t>
  </si>
  <si>
    <t>washer/grommet</t>
  </si>
  <si>
    <t>BS 4463 M2</t>
  </si>
  <si>
    <t>BS 4463 M1.6</t>
  </si>
  <si>
    <t>ISO 4762 M1.6 x 4</t>
  </si>
  <si>
    <t>647_heat_dissipation_sheet_metal</t>
  </si>
  <si>
    <t>Part-20-flag coil</t>
  </si>
  <si>
    <t>coil new</t>
  </si>
  <si>
    <t>ISO 4762 M6 x 30</t>
  </si>
  <si>
    <t>ISO 4762 M5 x 30</t>
  </si>
  <si>
    <t>ISO 4762 M12 x 35</t>
  </si>
  <si>
    <t>ISO 4762 M6 x 25</t>
  </si>
  <si>
    <t>CSN 02 1187 M6 x 30</t>
  </si>
  <si>
    <t>UNI EN 24032 M6</t>
  </si>
  <si>
    <t>ISO 4762 M6 x 12</t>
  </si>
  <si>
    <t>ISO 4762 M4 x 8</t>
  </si>
  <si>
    <t>ISO 4762 M4 x 35</t>
  </si>
  <si>
    <t>Ketron CA30 PEEK</t>
  </si>
  <si>
    <t>Type</t>
  </si>
  <si>
    <t>A</t>
  </si>
  <si>
    <t>M</t>
  </si>
  <si>
    <t>F</t>
  </si>
  <si>
    <t>W</t>
  </si>
  <si>
    <t>O</t>
  </si>
  <si>
    <t>C</t>
  </si>
  <si>
    <t>clamp_assembly_new</t>
  </si>
  <si>
    <t>nothing (pusher)</t>
  </si>
  <si>
    <t>B-Part-61-intermediate floor</t>
  </si>
  <si>
    <t>Part-21-small cilinder magnet</t>
  </si>
  <si>
    <t>MW</t>
  </si>
  <si>
    <t>ISO 7089 4 - 140</t>
  </si>
  <si>
    <t>ISO 4762 M4 x 16</t>
  </si>
  <si>
    <t>ISO 4762 M4 x 25, ISO 4762 M4 x 40</t>
  </si>
  <si>
    <t>clamp_05_411_new, ???</t>
  </si>
  <si>
    <t>Lvl 1 Qty</t>
  </si>
  <si>
    <t>Lvl 0 Qty</t>
  </si>
  <si>
    <t>Lvl 2 Qty</t>
  </si>
  <si>
    <t>Lvl 3 Qty</t>
  </si>
  <si>
    <t>Lvl 4 Qty</t>
  </si>
  <si>
    <t>optional bottom trim weights, 6 mm</t>
  </si>
  <si>
    <t>optional bottom trim weights, 4 mm</t>
  </si>
  <si>
    <t>optional bottom trim weights, 2 mm</t>
  </si>
  <si>
    <t>optional bottom trim weights, 1 mm</t>
  </si>
  <si>
    <t>optional bottom trim weights, 0.5 mm</t>
  </si>
  <si>
    <t>???</t>
  </si>
  <si>
    <t>osem_assembly (less flag)</t>
  </si>
  <si>
    <t>Flag (TM type; formerly part of OSEM)</t>
  </si>
  <si>
    <t>339-v1</t>
  </si>
  <si>
    <t>339-v3</t>
  </si>
  <si>
    <t>339-v4</t>
  </si>
  <si>
    <t>339-v5</t>
  </si>
  <si>
    <t>339-v2</t>
  </si>
  <si>
    <t>(Stop for filters)</t>
  </si>
  <si>
    <t>Tooling</t>
  </si>
  <si>
    <t>Shield</t>
  </si>
  <si>
    <t>EN 5083</t>
  </si>
  <si>
    <t xml:space="preserve">B-Part-52bis-side_1_internal_box_new </t>
  </si>
  <si>
    <t>S235JO</t>
  </si>
  <si>
    <t>(Fixing cone)</t>
  </si>
  <si>
    <t>(Support cone)</t>
  </si>
  <si>
    <t>(Support magnets)</t>
  </si>
  <si>
    <t>(damper wire)</t>
  </si>
  <si>
    <t>(Fixing nut)</t>
  </si>
  <si>
    <t>TM/RM</t>
  </si>
  <si>
    <t>IM</t>
  </si>
  <si>
    <t>IRM</t>
  </si>
  <si>
    <t>OSEM</t>
  </si>
  <si>
    <t>Flag</t>
  </si>
  <si>
    <t>commercial W wire</t>
  </si>
  <si>
    <t>(Safety spacer)</t>
  </si>
  <si>
    <t>optional top trim weights, 5 mm</t>
  </si>
  <si>
    <t>optional top trim weights, 4 mm</t>
  </si>
  <si>
    <t>optional top trim weights, 2 mm</t>
  </si>
  <si>
    <t>optional top trim weights, 1 mm</t>
  </si>
  <si>
    <t>optional top trim weights, 0.5 mm</t>
  </si>
  <si>
    <t>396-v1</t>
  </si>
  <si>
    <t>396-v2</t>
  </si>
  <si>
    <t>396-v3</t>
  </si>
  <si>
    <t>396-v4</t>
  </si>
  <si>
    <t>396-v5</t>
  </si>
  <si>
    <t>Dummy Mass</t>
  </si>
  <si>
    <t>Mirror retainer</t>
  </si>
  <si>
    <t>F008</t>
  </si>
  <si>
    <t>F009</t>
  </si>
  <si>
    <t>F010</t>
  </si>
  <si>
    <t>F012</t>
  </si>
  <si>
    <t>F011</t>
  </si>
  <si>
    <t>F004</t>
  </si>
  <si>
    <t>F001</t>
  </si>
  <si>
    <t>F002</t>
  </si>
  <si>
    <t>F003</t>
  </si>
  <si>
    <t>F006</t>
  </si>
  <si>
    <t>F007</t>
  </si>
  <si>
    <t>F005</t>
  </si>
  <si>
    <t>F013</t>
  </si>
  <si>
    <t>U00003 IRM Assembly.pdf</t>
  </si>
  <si>
    <t>F014</t>
  </si>
  <si>
    <t>F00010 F010.pdf</t>
  </si>
  <si>
    <t>F00013_F013.pdf</t>
  </si>
  <si>
    <t>F00014_F014.pdf</t>
  </si>
  <si>
    <t>F00001_F001.pdf</t>
  </si>
  <si>
    <t>F00003_F003.pdf</t>
  </si>
  <si>
    <t>F00005_F005.pdf</t>
  </si>
  <si>
    <t>F00008_F008.pdf</t>
  </si>
  <si>
    <t>F00004_F004.pdf</t>
  </si>
  <si>
    <t>F00006_F006.pdf</t>
  </si>
  <si>
    <t>F00007_F007.pdf</t>
  </si>
  <si>
    <t>F00011_F011.pdf</t>
  </si>
  <si>
    <t>F00012_F012.pdf</t>
  </si>
  <si>
    <t>F00009_F009.pdf</t>
  </si>
  <si>
    <t>F00010_F010.pdf</t>
  </si>
  <si>
    <t>F00002_F002.pdf</t>
  </si>
  <si>
    <t>U00002_380.pdf</t>
  </si>
  <si>
    <t>U00011_393.pdf</t>
  </si>
  <si>
    <t>U00010_392.pdf</t>
  </si>
  <si>
    <t>U00019_408.pdf</t>
  </si>
  <si>
    <t>U00022_411.pdf</t>
  </si>
  <si>
    <t>U00023_412.pdf</t>
  </si>
  <si>
    <t>U00021_409.pdf</t>
  </si>
  <si>
    <t>U00020_410.pdf</t>
  </si>
  <si>
    <t>U00005_415.pdf</t>
  </si>
  <si>
    <t>U00006_416.pdf</t>
  </si>
  <si>
    <t>U00004_414.pdf</t>
  </si>
  <si>
    <t>U00007_418.pdf</t>
  </si>
  <si>
    <t>U00014_360.pdf</t>
  </si>
  <si>
    <t xml:space="preserve">U00017_424.pdf </t>
  </si>
  <si>
    <t>U00013_427.pdf</t>
  </si>
  <si>
    <t>U00015_434.pdf</t>
  </si>
  <si>
    <t>U00016_436.pdf</t>
  </si>
  <si>
    <t>U00008_390.pdf</t>
  </si>
  <si>
    <t>U00009_391.pdf</t>
  </si>
  <si>
    <t>U00018_403.pdf</t>
  </si>
  <si>
    <t>F023</t>
  </si>
  <si>
    <t>F022</t>
  </si>
  <si>
    <t>F00022_F022.pdf</t>
  </si>
  <si>
    <t>F00023_F023.pdf</t>
  </si>
  <si>
    <t>(10306-Gr.13-Save mirror.pdf)</t>
  </si>
  <si>
    <t>(10307-Gr.13-small mirror.pdf)</t>
  </si>
  <si>
    <t>hook_internal_sleeve</t>
  </si>
  <si>
    <t>F027</t>
  </si>
  <si>
    <t>F00027_F027.pdf</t>
  </si>
  <si>
    <t>with F023&amp;F027, replaces 404</t>
  </si>
  <si>
    <t>with F022&amp;F027, replaces 404</t>
  </si>
  <si>
    <t>with F022&amp;F023, replaces 404</t>
  </si>
  <si>
    <t>U00031_429.pdf</t>
  </si>
  <si>
    <t>U00029_428.pdf</t>
  </si>
  <si>
    <t>U00026_396.pdf</t>
  </si>
  <si>
    <t>U00027_394.pdf</t>
  </si>
  <si>
    <t>U00028_438.pdf</t>
  </si>
  <si>
    <t>U00030_402.pdf</t>
  </si>
  <si>
    <t>U00032_435.pdf</t>
  </si>
  <si>
    <t>TBD (being redesigned)</t>
  </si>
  <si>
    <t>Part-27-counterweight_thick_new</t>
  </si>
  <si>
    <t>Part-27-counterweight_thick_new_bottom</t>
  </si>
  <si>
    <t>F020</t>
  </si>
  <si>
    <t>F021</t>
  </si>
  <si>
    <t>F00020_F020.pdf</t>
  </si>
  <si>
    <t>F00021_F021.pdf</t>
  </si>
  <si>
    <t>U00037_388.pdf</t>
  </si>
  <si>
    <t>U00036_387.pdf</t>
  </si>
  <si>
    <t>A5052</t>
  </si>
  <si>
    <t>SUS304</t>
  </si>
  <si>
    <t>A6061</t>
  </si>
  <si>
    <t>10212-Gr.12-body BOSEM intermediate.pdf</t>
  </si>
  <si>
    <t>U00026_395.pdf</t>
  </si>
  <si>
    <t>U00035_339.pdf</t>
  </si>
  <si>
    <t>F029</t>
  </si>
  <si>
    <t>F00029_F029.pdf</t>
  </si>
  <si>
    <t>test_mass_assembly_v2</t>
  </si>
  <si>
    <t>Part-1-cilinder_recoil_mass_v2</t>
  </si>
  <si>
    <t>Part-3-back recoil mass_v3</t>
  </si>
  <si>
    <t>ISO 4762 M5 x 40</t>
  </si>
  <si>
    <t>ISO 4762 M5 x 18</t>
  </si>
  <si>
    <t>separated out from OSEM</t>
  </si>
  <si>
    <t>clamp_on_TM</t>
  </si>
  <si>
    <t>ISO 4762 M4 x 10</t>
  </si>
  <si>
    <t>(lock nut)</t>
  </si>
  <si>
    <t>wire_clamp</t>
  </si>
  <si>
    <t>Part-22-support_cables_on_mirror_new_v4</t>
  </si>
  <si>
    <t>actually on back!</t>
  </si>
  <si>
    <t>B-Part-52bis-side_1_internal_box_new</t>
  </si>
  <si>
    <t>compensation_disc</t>
  </si>
  <si>
    <t>ISO 4762 M3 x 12</t>
  </si>
  <si>
    <t>clamp_on_fixed_compensation_mass</t>
  </si>
  <si>
    <t>ISO 4762 M3 x 16</t>
  </si>
  <si>
    <t>hook_assembly_v3</t>
  </si>
  <si>
    <t>hook_screw_v2</t>
  </si>
  <si>
    <t>hook_nut_404_v3</t>
  </si>
  <si>
    <t>upper "upper"</t>
  </si>
  <si>
    <t>lower "upper"</t>
  </si>
  <si>
    <t>frontral_lock_aid</t>
  </si>
  <si>
    <t>spacer_frontal_lock</t>
  </si>
  <si>
    <t>Part-10002-security-bar, frontral_lock_aid</t>
  </si>
  <si>
    <t>pin 20 mm ISO 2338B</t>
  </si>
  <si>
    <t>osem_assembly</t>
  </si>
  <si>
    <t>ISO 7089 4 - 140 HV</t>
  </si>
  <si>
    <t>pilar_spider_hexagon_v2</t>
  </si>
  <si>
    <t>UNI_EN_24032_M6_1_lock</t>
  </si>
  <si>
    <t>ISO_4762_M6x40_lock</t>
  </si>
  <si>
    <t>(lock)</t>
  </si>
  <si>
    <t>(jam nut)</t>
  </si>
  <si>
    <t>Part-10028-wire-intermediate-bottom filter</t>
  </si>
  <si>
    <t>cable_clamp_base_bottom_cavity_v2</t>
  </si>
  <si>
    <t>Metric washers M3</t>
  </si>
  <si>
    <t>order spares for possible extra thickness</t>
  </si>
  <si>
    <t>cable_wedge</t>
  </si>
  <si>
    <t>P</t>
  </si>
  <si>
    <t>PW</t>
  </si>
  <si>
    <t>T</t>
  </si>
  <si>
    <t>N</t>
  </si>
  <si>
    <t>TBD screws</t>
  </si>
  <si>
    <t>vertical stops</t>
  </si>
  <si>
    <t>corner stops</t>
  </si>
  <si>
    <t>BF</t>
  </si>
  <si>
    <t>Assembling bottom filter type B</t>
  </si>
  <si>
    <t>Assembly cup for bottom recycler filter</t>
  </si>
  <si>
    <t>Connector fixed on filter</t>
  </si>
  <si>
    <t>only 7 shown</t>
  </si>
  <si>
    <t>Part-142-support connector</t>
  </si>
  <si>
    <t>Connector male fixed without angular-9</t>
  </si>
  <si>
    <t>ISO 2009 M3 x 8 x 5.35</t>
  </si>
  <si>
    <t>Assembly top mass</t>
  </si>
  <si>
    <t>Part-126-mass regulation tilt filter</t>
  </si>
  <si>
    <t>Part-129-slide antifriction</t>
  </si>
  <si>
    <t>UNI 6109 M3 x 12</t>
  </si>
  <si>
    <t>Part-131-fixing spring</t>
  </si>
  <si>
    <t>ISO 4762 M6 x 6</t>
  </si>
  <si>
    <t>ISO 4762 M6 x 45</t>
  </si>
  <si>
    <t>ISO 7090 6 - 140 HV</t>
  </si>
  <si>
    <t>Molla e trazione</t>
  </si>
  <si>
    <t>Part-132-Support spring</t>
  </si>
  <si>
    <t>Part-128-support picomotor on top</t>
  </si>
  <si>
    <t>Assembling blade-recycler filter</t>
  </si>
  <si>
    <t>part-112-blade clamp</t>
  </si>
  <si>
    <t>part-113-blade clamp plate</t>
  </si>
  <si>
    <t>part-111-blade curve</t>
  </si>
  <si>
    <t>SS ISO 4762 M10 x 25</t>
  </si>
  <si>
    <t>E-part-7-guide left</t>
  </si>
  <si>
    <t>Part-249-Spacer regulation masses</t>
  </si>
  <si>
    <t>Part-60-security clamping</t>
  </si>
  <si>
    <t>DIN EN ISO 4762 M10 x 25</t>
  </si>
  <si>
    <t>Part-100-main filter platform</t>
  </si>
  <si>
    <t>SS ISO 4762 M8 x 25</t>
  </si>
  <si>
    <t>Part-134-regulation magnet's plate</t>
  </si>
  <si>
    <t>Part-133-nut magnet's plate</t>
  </si>
  <si>
    <t>threaded????</t>
  </si>
  <si>
    <t>part-116-locking ring</t>
  </si>
  <si>
    <t>part-120-locking bar</t>
  </si>
  <si>
    <t>SS ISO 4762 M6 x 30</t>
  </si>
  <si>
    <t>SUS304???</t>
  </si>
  <si>
    <t>part-119-stroke limiter</t>
  </si>
  <si>
    <t>Assembly LVDT-actuator-recycler filter</t>
  </si>
  <si>
    <t>part-101-blade central support</t>
  </si>
  <si>
    <t>part-102-LVDT-act. coil</t>
  </si>
  <si>
    <t>part-103-LVDT-coil</t>
  </si>
  <si>
    <t>part-105-coil adjust. plate</t>
  </si>
  <si>
    <t>part-109-magnet yoke front</t>
  </si>
  <si>
    <t>part-106-magnet yoke back</t>
  </si>
  <si>
    <t>part-104-winding</t>
  </si>
  <si>
    <t>part-108-winding</t>
  </si>
  <si>
    <t>SS ISO 4762 M4 x 6</t>
  </si>
  <si>
    <t>SS ISO 4762 M3 x 8</t>
  </si>
  <si>
    <t>part-107-magnet-ipt</t>
  </si>
  <si>
    <t>part-114-winding</t>
  </si>
  <si>
    <t>SS ISO 4762 M5 x 12</t>
  </si>
  <si>
    <t>part-118-support picomotor</t>
  </si>
  <si>
    <t>part-117-support spring</t>
  </si>
  <si>
    <t>UNI 6109 M4 x 12</t>
  </si>
  <si>
    <t>part-115-rotation regulator lever</t>
  </si>
  <si>
    <t>part 110-hooking central wire</t>
  </si>
  <si>
    <t>DIN 711 511 05 - 25 x 42 x 11</t>
  </si>
  <si>
    <t>ISO 4762 M3 x 20</t>
  </si>
  <si>
    <t>UNI EN 24032 M3</t>
  </si>
  <si>
    <t>SS ISO 4762 M5 x 35</t>
  </si>
  <si>
    <t>10101-Gr.11-main filter platform.pdf</t>
  </si>
  <si>
    <t>10102-Gr.11-Assembly cup for bottom recycler filter.pdf</t>
  </si>
  <si>
    <t>10106-Gr.11-actuator coil.pdf</t>
  </si>
  <si>
    <t>10107-Gr.11-details central group.pdf</t>
  </si>
  <si>
    <t>EN6082</t>
  </si>
  <si>
    <t>Music Wire</t>
  </si>
  <si>
    <t>10108-Gr.11-detail masses.pdf</t>
  </si>
  <si>
    <t>10110-Gr.11-Support connectors.pdf</t>
  </si>
  <si>
    <t>10111-Gr.11-blade flat.pdf</t>
  </si>
  <si>
    <t>hexagon_replacement_side_bottom</t>
  </si>
  <si>
    <t>bottom hexagon component pattern</t>
  </si>
  <si>
    <t>iron???</t>
  </si>
  <si>
    <t>Mating Thread Material</t>
  </si>
  <si>
    <t>Mating Thread Row #</t>
  </si>
  <si>
    <t>welded assembly of 371, 371.1, 371.2, 371.3, 2.4</t>
  </si>
  <si>
    <t>F032</t>
  </si>
  <si>
    <t>F0032_F032.pdf</t>
  </si>
  <si>
    <t>F033</t>
  </si>
  <si>
    <t>F0033_F033.pdf</t>
  </si>
  <si>
    <t>F034</t>
  </si>
  <si>
    <t>F0034_F034.pdf</t>
  </si>
  <si>
    <t>PEEK???</t>
  </si>
  <si>
    <t>copper</t>
  </si>
  <si>
    <t>ISO 4762 M12 x 40</t>
  </si>
  <si>
    <t>top octagon component pattern</t>
  </si>
  <si>
    <t>hexagon_replacement_side_top</t>
  </si>
  <si>
    <t>ISO 4762 M4 x 6</t>
  </si>
  <si>
    <t>A6061 says Fabian</t>
  </si>
  <si>
    <t>AgSS</t>
  </si>
  <si>
    <t>SS</t>
  </si>
  <si>
    <t>Ag</t>
  </si>
  <si>
    <t>Ordered as SUS304</t>
  </si>
  <si>
    <t>ferromagnetic</t>
  </si>
  <si>
    <t>needs drawing</t>
  </si>
  <si>
    <t>drawing???</t>
  </si>
  <si>
    <t>ES</t>
  </si>
  <si>
    <t>length may change depending on number of discs used</t>
  </si>
  <si>
    <t>clamp_base_BF_side</t>
  </si>
  <si>
    <t>Plain Washer (Metric) 4 N</t>
  </si>
  <si>
    <t>being redesigned</t>
  </si>
  <si>
    <t>Al into Al!!!! May be redesigned.</t>
  </si>
  <si>
    <t>jam nut</t>
  </si>
  <si>
    <t>could probably be SS if more convenient</t>
  </si>
  <si>
    <t>UNI EN 24032 M8</t>
  </si>
  <si>
    <t>See "Notes" sheet for explanation of columns</t>
  </si>
  <si>
    <t>Columns:</t>
  </si>
  <si>
    <t>Inventor Name</t>
  </si>
  <si>
    <t>level in nesting hierarchy</t>
  </si>
  <si>
    <t>see below for code</t>
  </si>
  <si>
    <t>Name of part or assembly in Inventor</t>
  </si>
  <si>
    <t>Number of payloads</t>
  </si>
  <si>
    <t>Number of level 1 assemblies</t>
  </si>
  <si>
    <t>Number of level 2 assemblies</t>
  </si>
  <si>
    <t>Number of level 3 assemblies</t>
  </si>
  <si>
    <t>Number of level 4 assemblies</t>
  </si>
  <si>
    <t>Total quantity required</t>
  </si>
  <si>
    <t>Name of part in PDF drawing</t>
  </si>
  <si>
    <t>The part that the fastener holds.</t>
  </si>
  <si>
    <t>The part that the fastener screws into.</t>
  </si>
  <si>
    <t>The material of the part that the fasteners screws into</t>
  </si>
  <si>
    <t>PDF Name</t>
  </si>
  <si>
    <t>Held Part</t>
  </si>
  <si>
    <t>Part with Threads</t>
  </si>
  <si>
    <t>The row number of the part that the fasteners screw into (for easy reference).</t>
  </si>
  <si>
    <t>The name of the PDF file with the part drawing.</t>
  </si>
  <si>
    <t>Types:</t>
  </si>
  <si>
    <t>Assembly</t>
  </si>
  <si>
    <t>Commercial Item, e.g., Picomotor</t>
  </si>
  <si>
    <t>Fastener (Male, Threaded)</t>
  </si>
  <si>
    <t>Nut (Female, Threaded)</t>
  </si>
  <si>
    <t>Washer</t>
  </si>
  <si>
    <t>Pin</t>
  </si>
  <si>
    <t>Piano Wire</t>
  </si>
  <si>
    <t>Maraging Wire</t>
  </si>
  <si>
    <t>Optic</t>
  </si>
  <si>
    <t>Threaded Part (male threads, or female threads for other parts)</t>
  </si>
  <si>
    <t>Manufactured Part (only female threads for commercial fasteners)</t>
  </si>
  <si>
    <t>Material/Vent</t>
  </si>
  <si>
    <t>AgSS/V</t>
  </si>
  <si>
    <t>SS/?</t>
  </si>
  <si>
    <t>SS/V</t>
  </si>
  <si>
    <t>AgSS/NV</t>
  </si>
  <si>
    <t>SS/NV</t>
  </si>
  <si>
    <t>cable_clamp_support</t>
  </si>
  <si>
    <t>"bottom" in name but used at both top and bottom; needs drawing</t>
  </si>
  <si>
    <t>cable_clamp_base_bottom_cavity_v2, B-Part-54-support picomotor_new</t>
  </si>
  <si>
    <t>top</t>
  </si>
  <si>
    <t>bottom</t>
  </si>
  <si>
    <t>Part-32-nut magnet's plate M12 x 1.25</t>
  </si>
  <si>
    <t>PRx Suspension Parts and Fasteners</t>
  </si>
  <si>
    <t>JGW-E1504443-v1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</si>
</sst>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[$-409]mmmm\ d\,\ yyyy;@"/>
  </numFmts>
  <fonts count="1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12"/>
      <color rgb="FF800000"/>
      <name val="Calibri"/>
      <scheme val="minor"/>
    </font>
    <font>
      <sz val="12"/>
      <color rgb="FF000090"/>
      <name val="Calibri"/>
      <scheme val="minor"/>
    </font>
    <font>
      <sz val="12"/>
      <color rgb="FF660066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87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/>
    <xf numFmtId="0" fontId="0" fillId="2" borderId="0" xfId="0" applyFill="1"/>
    <xf numFmtId="0" fontId="3" fillId="0" borderId="0" xfId="0" applyFont="1" applyFill="1"/>
    <xf numFmtId="0" fontId="0" fillId="0" borderId="0" xfId="0" applyFill="1"/>
    <xf numFmtId="0" fontId="0" fillId="0" borderId="0" xfId="0" applyFill="1" applyAlignment="1">
      <alignment wrapText="1"/>
    </xf>
    <xf numFmtId="0" fontId="3" fillId="0" borderId="0" xfId="0" applyFont="1" applyFill="1" applyAlignment="1">
      <alignment wrapText="1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left" wrapText="1"/>
    </xf>
    <xf numFmtId="0" fontId="7" fillId="0" borderId="0" xfId="0" applyFont="1" applyFill="1"/>
    <xf numFmtId="0" fontId="0" fillId="3" borderId="0" xfId="0" applyFill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6" fillId="0" borderId="0" xfId="0" applyFont="1" applyAlignment="1">
      <alignment wrapText="1"/>
    </xf>
    <xf numFmtId="0" fontId="0" fillId="4" borderId="0" xfId="0" applyFill="1" applyAlignment="1">
      <alignment wrapText="1"/>
    </xf>
    <xf numFmtId="0" fontId="3" fillId="4" borderId="0" xfId="0" applyFont="1" applyFill="1" applyAlignment="1">
      <alignment wrapText="1"/>
    </xf>
    <xf numFmtId="0" fontId="7" fillId="4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14" fontId="0" fillId="0" borderId="0" xfId="0" applyNumberFormat="1" applyAlignment="1">
      <alignment wrapText="1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Fill="1" applyAlignment="1"/>
    <xf numFmtId="166" fontId="0" fillId="0" borderId="0" xfId="0" applyNumberFormat="1" applyAlignment="1">
      <alignment wrapText="1"/>
    </xf>
  </cellXfs>
  <cellStyles count="187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520" builtinId="9" hidden="1"/>
    <cellStyle name="Followed Hyperlink" xfId="1522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8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Followed Hyperlink" xfId="1562" builtinId="9" hidden="1"/>
    <cellStyle name="Followed Hyperlink" xfId="1564" builtinId="9" hidden="1"/>
    <cellStyle name="Followed Hyperlink" xfId="1566" builtinId="9" hidden="1"/>
    <cellStyle name="Followed Hyperlink" xfId="1568" builtinId="9" hidden="1"/>
    <cellStyle name="Followed Hyperlink" xfId="1570" builtinId="9" hidden="1"/>
    <cellStyle name="Followed Hyperlink" xfId="1572" builtinId="9" hidden="1"/>
    <cellStyle name="Followed Hyperlink" xfId="1574" builtinId="9" hidden="1"/>
    <cellStyle name="Followed Hyperlink" xfId="1576" builtinId="9" hidden="1"/>
    <cellStyle name="Followed Hyperlink" xfId="1578" builtinId="9" hidden="1"/>
    <cellStyle name="Followed Hyperlink" xfId="1580" builtinId="9" hidden="1"/>
    <cellStyle name="Followed Hyperlink" xfId="1582" builtinId="9" hidden="1"/>
    <cellStyle name="Followed Hyperlink" xfId="1584" builtinId="9" hidden="1"/>
    <cellStyle name="Followed Hyperlink" xfId="1586" builtinId="9" hidden="1"/>
    <cellStyle name="Followed Hyperlink" xfId="1588" builtinId="9" hidden="1"/>
    <cellStyle name="Followed Hyperlink" xfId="1590" builtinId="9" hidden="1"/>
    <cellStyle name="Followed Hyperlink" xfId="1592" builtinId="9" hidden="1"/>
    <cellStyle name="Followed Hyperlink" xfId="1594" builtinId="9" hidden="1"/>
    <cellStyle name="Followed Hyperlink" xfId="1596" builtinId="9" hidden="1"/>
    <cellStyle name="Followed Hyperlink" xfId="1598" builtinId="9" hidden="1"/>
    <cellStyle name="Followed Hyperlink" xfId="1600" builtinId="9" hidden="1"/>
    <cellStyle name="Followed Hyperlink" xfId="1602" builtinId="9" hidden="1"/>
    <cellStyle name="Followed Hyperlink" xfId="1604" builtinId="9" hidden="1"/>
    <cellStyle name="Followed Hyperlink" xfId="1606" builtinId="9" hidden="1"/>
    <cellStyle name="Followed Hyperlink" xfId="1608" builtinId="9" hidden="1"/>
    <cellStyle name="Followed Hyperlink" xfId="1610" builtinId="9" hidden="1"/>
    <cellStyle name="Followed Hyperlink" xfId="1612" builtinId="9" hidden="1"/>
    <cellStyle name="Followed Hyperlink" xfId="1614" builtinId="9" hidden="1"/>
    <cellStyle name="Followed Hyperlink" xfId="1616" builtinId="9" hidden="1"/>
    <cellStyle name="Followed Hyperlink" xfId="1618" builtinId="9" hidden="1"/>
    <cellStyle name="Followed Hyperlink" xfId="1620" builtinId="9" hidden="1"/>
    <cellStyle name="Followed Hyperlink" xfId="1622" builtinId="9" hidden="1"/>
    <cellStyle name="Followed Hyperlink" xfId="1624" builtinId="9" hidden="1"/>
    <cellStyle name="Followed Hyperlink" xfId="1626" builtinId="9" hidden="1"/>
    <cellStyle name="Followed Hyperlink" xfId="1628" builtinId="9" hidden="1"/>
    <cellStyle name="Followed Hyperlink" xfId="1630" builtinId="9" hidden="1"/>
    <cellStyle name="Followed Hyperlink" xfId="1632" builtinId="9" hidden="1"/>
    <cellStyle name="Followed Hyperlink" xfId="1634" builtinId="9" hidden="1"/>
    <cellStyle name="Followed Hyperlink" xfId="1636" builtinId="9" hidden="1"/>
    <cellStyle name="Followed Hyperlink" xfId="1638" builtinId="9" hidden="1"/>
    <cellStyle name="Followed Hyperlink" xfId="1640" builtinId="9" hidden="1"/>
    <cellStyle name="Followed Hyperlink" xfId="1642" builtinId="9" hidden="1"/>
    <cellStyle name="Followed Hyperlink" xfId="1644" builtinId="9" hidden="1"/>
    <cellStyle name="Followed Hyperlink" xfId="1646" builtinId="9" hidden="1"/>
    <cellStyle name="Followed Hyperlink" xfId="1648" builtinId="9" hidden="1"/>
    <cellStyle name="Followed Hyperlink" xfId="1650" builtinId="9" hidden="1"/>
    <cellStyle name="Followed Hyperlink" xfId="1652" builtinId="9" hidden="1"/>
    <cellStyle name="Followed Hyperlink" xfId="1654" builtinId="9" hidden="1"/>
    <cellStyle name="Followed Hyperlink" xfId="1656" builtinId="9" hidden="1"/>
    <cellStyle name="Followed Hyperlink" xfId="1658" builtinId="9" hidden="1"/>
    <cellStyle name="Followed Hyperlink" xfId="1660" builtinId="9" hidden="1"/>
    <cellStyle name="Followed Hyperlink" xfId="1662" builtinId="9" hidden="1"/>
    <cellStyle name="Followed Hyperlink" xfId="1664" builtinId="9" hidden="1"/>
    <cellStyle name="Followed Hyperlink" xfId="1666" builtinId="9" hidden="1"/>
    <cellStyle name="Followed Hyperlink" xfId="1668" builtinId="9" hidden="1"/>
    <cellStyle name="Followed Hyperlink" xfId="1670" builtinId="9" hidden="1"/>
    <cellStyle name="Followed Hyperlink" xfId="1672" builtinId="9" hidden="1"/>
    <cellStyle name="Followed Hyperlink" xfId="1674" builtinId="9" hidden="1"/>
    <cellStyle name="Followed Hyperlink" xfId="1676" builtinId="9" hidden="1"/>
    <cellStyle name="Followed Hyperlink" xfId="1678" builtinId="9" hidden="1"/>
    <cellStyle name="Followed Hyperlink" xfId="1680" builtinId="9" hidden="1"/>
    <cellStyle name="Followed Hyperlink" xfId="1682" builtinId="9" hidden="1"/>
    <cellStyle name="Followed Hyperlink" xfId="1684" builtinId="9" hidden="1"/>
    <cellStyle name="Followed Hyperlink" xfId="1686" builtinId="9" hidden="1"/>
    <cellStyle name="Followed Hyperlink" xfId="1688" builtinId="9" hidden="1"/>
    <cellStyle name="Followed Hyperlink" xfId="1690" builtinId="9" hidden="1"/>
    <cellStyle name="Followed Hyperlink" xfId="1692" builtinId="9" hidden="1"/>
    <cellStyle name="Followed Hyperlink" xfId="1694" builtinId="9" hidden="1"/>
    <cellStyle name="Followed Hyperlink" xfId="1696" builtinId="9" hidden="1"/>
    <cellStyle name="Followed Hyperlink" xfId="1698" builtinId="9" hidden="1"/>
    <cellStyle name="Followed Hyperlink" xfId="1700" builtinId="9" hidden="1"/>
    <cellStyle name="Followed Hyperlink" xfId="1702" builtinId="9" hidden="1"/>
    <cellStyle name="Followed Hyperlink" xfId="1704" builtinId="9" hidden="1"/>
    <cellStyle name="Followed Hyperlink" xfId="1706" builtinId="9" hidden="1"/>
    <cellStyle name="Followed Hyperlink" xfId="1708" builtinId="9" hidden="1"/>
    <cellStyle name="Followed Hyperlink" xfId="1710" builtinId="9" hidden="1"/>
    <cellStyle name="Followed Hyperlink" xfId="1712" builtinId="9" hidden="1"/>
    <cellStyle name="Followed Hyperlink" xfId="1714" builtinId="9" hidden="1"/>
    <cellStyle name="Followed Hyperlink" xfId="1716" builtinId="9" hidden="1"/>
    <cellStyle name="Followed Hyperlink" xfId="1718" builtinId="9" hidden="1"/>
    <cellStyle name="Followed Hyperlink" xfId="1720" builtinId="9" hidden="1"/>
    <cellStyle name="Followed Hyperlink" xfId="1722" builtinId="9" hidden="1"/>
    <cellStyle name="Followed Hyperlink" xfId="1724" builtinId="9" hidden="1"/>
    <cellStyle name="Followed Hyperlink" xfId="1726" builtinId="9" hidden="1"/>
    <cellStyle name="Followed Hyperlink" xfId="1728" builtinId="9" hidden="1"/>
    <cellStyle name="Followed Hyperlink" xfId="1730" builtinId="9" hidden="1"/>
    <cellStyle name="Followed Hyperlink" xfId="1732" builtinId="9" hidden="1"/>
    <cellStyle name="Followed Hyperlink" xfId="1734" builtinId="9" hidden="1"/>
    <cellStyle name="Followed Hyperlink" xfId="1736" builtinId="9" hidden="1"/>
    <cellStyle name="Followed Hyperlink" xfId="1738" builtinId="9" hidden="1"/>
    <cellStyle name="Followed Hyperlink" xfId="1740" builtinId="9" hidden="1"/>
    <cellStyle name="Followed Hyperlink" xfId="1742" builtinId="9" hidden="1"/>
    <cellStyle name="Followed Hyperlink" xfId="1744" builtinId="9" hidden="1"/>
    <cellStyle name="Followed Hyperlink" xfId="1746" builtinId="9" hidden="1"/>
    <cellStyle name="Followed Hyperlink" xfId="1748" builtinId="9" hidden="1"/>
    <cellStyle name="Followed Hyperlink" xfId="1750" builtinId="9" hidden="1"/>
    <cellStyle name="Followed Hyperlink" xfId="1752" builtinId="9" hidden="1"/>
    <cellStyle name="Followed Hyperlink" xfId="1754" builtinId="9" hidden="1"/>
    <cellStyle name="Followed Hyperlink" xfId="1756" builtinId="9" hidden="1"/>
    <cellStyle name="Followed Hyperlink" xfId="1758" builtinId="9" hidden="1"/>
    <cellStyle name="Followed Hyperlink" xfId="1760" builtinId="9" hidden="1"/>
    <cellStyle name="Followed Hyperlink" xfId="1762" builtinId="9" hidden="1"/>
    <cellStyle name="Followed Hyperlink" xfId="1764" builtinId="9" hidden="1"/>
    <cellStyle name="Followed Hyperlink" xfId="1766" builtinId="9" hidden="1"/>
    <cellStyle name="Followed Hyperlink" xfId="1768" builtinId="9" hidden="1"/>
    <cellStyle name="Followed Hyperlink" xfId="1770" builtinId="9" hidden="1"/>
    <cellStyle name="Followed Hyperlink" xfId="1772" builtinId="9" hidden="1"/>
    <cellStyle name="Followed Hyperlink" xfId="1774" builtinId="9" hidden="1"/>
    <cellStyle name="Followed Hyperlink" xfId="1776" builtinId="9" hidden="1"/>
    <cellStyle name="Followed Hyperlink" xfId="1778" builtinId="9" hidden="1"/>
    <cellStyle name="Followed Hyperlink" xfId="1780" builtinId="9" hidden="1"/>
    <cellStyle name="Followed Hyperlink" xfId="1782" builtinId="9" hidden="1"/>
    <cellStyle name="Followed Hyperlink" xfId="1784" builtinId="9" hidden="1"/>
    <cellStyle name="Followed Hyperlink" xfId="1786" builtinId="9" hidden="1"/>
    <cellStyle name="Followed Hyperlink" xfId="1788" builtinId="9" hidden="1"/>
    <cellStyle name="Followed Hyperlink" xfId="1790" builtinId="9" hidden="1"/>
    <cellStyle name="Followed Hyperlink" xfId="1792" builtinId="9" hidden="1"/>
    <cellStyle name="Followed Hyperlink" xfId="1794" builtinId="9" hidden="1"/>
    <cellStyle name="Followed Hyperlink" xfId="1796" builtinId="9" hidden="1"/>
    <cellStyle name="Followed Hyperlink" xfId="1798" builtinId="9" hidden="1"/>
    <cellStyle name="Followed Hyperlink" xfId="1800" builtinId="9" hidden="1"/>
    <cellStyle name="Followed Hyperlink" xfId="1802" builtinId="9" hidden="1"/>
    <cellStyle name="Followed Hyperlink" xfId="1804" builtinId="9" hidden="1"/>
    <cellStyle name="Followed Hyperlink" xfId="1806" builtinId="9" hidden="1"/>
    <cellStyle name="Followed Hyperlink" xfId="1808" builtinId="9" hidden="1"/>
    <cellStyle name="Followed Hyperlink" xfId="1810" builtinId="9" hidden="1"/>
    <cellStyle name="Followed Hyperlink" xfId="1812" builtinId="9" hidden="1"/>
    <cellStyle name="Followed Hyperlink" xfId="1814" builtinId="9" hidden="1"/>
    <cellStyle name="Followed Hyperlink" xfId="1816" builtinId="9" hidden="1"/>
    <cellStyle name="Followed Hyperlink" xfId="1818" builtinId="9" hidden="1"/>
    <cellStyle name="Followed Hyperlink" xfId="1820" builtinId="9" hidden="1"/>
    <cellStyle name="Followed Hyperlink" xfId="1822" builtinId="9" hidden="1"/>
    <cellStyle name="Followed Hyperlink" xfId="1824" builtinId="9" hidden="1"/>
    <cellStyle name="Followed Hyperlink" xfId="1826" builtinId="9" hidden="1"/>
    <cellStyle name="Followed Hyperlink" xfId="1828" builtinId="9" hidden="1"/>
    <cellStyle name="Followed Hyperlink" xfId="1830" builtinId="9" hidden="1"/>
    <cellStyle name="Followed Hyperlink" xfId="1832" builtinId="9" hidden="1"/>
    <cellStyle name="Followed Hyperlink" xfId="1834" builtinId="9" hidden="1"/>
    <cellStyle name="Followed Hyperlink" xfId="1836" builtinId="9" hidden="1"/>
    <cellStyle name="Followed Hyperlink" xfId="1838" builtinId="9" hidden="1"/>
    <cellStyle name="Followed Hyperlink" xfId="1840" builtinId="9" hidden="1"/>
    <cellStyle name="Followed Hyperlink" xfId="1842" builtinId="9" hidden="1"/>
    <cellStyle name="Followed Hyperlink" xfId="1844" builtinId="9" hidden="1"/>
    <cellStyle name="Followed Hyperlink" xfId="1846" builtinId="9" hidden="1"/>
    <cellStyle name="Followed Hyperlink" xfId="1848" builtinId="9" hidden="1"/>
    <cellStyle name="Followed Hyperlink" xfId="1850" builtinId="9" hidden="1"/>
    <cellStyle name="Followed Hyperlink" xfId="1852" builtinId="9" hidden="1"/>
    <cellStyle name="Followed Hyperlink" xfId="1854" builtinId="9" hidden="1"/>
    <cellStyle name="Followed Hyperlink" xfId="1856" builtinId="9" hidden="1"/>
    <cellStyle name="Followed Hyperlink" xfId="1858" builtinId="9" hidden="1"/>
    <cellStyle name="Followed Hyperlink" xfId="1860" builtinId="9" hidden="1"/>
    <cellStyle name="Followed Hyperlink" xfId="1862" builtinId="9" hidden="1"/>
    <cellStyle name="Followed Hyperlink" xfId="1864" builtinId="9" hidden="1"/>
    <cellStyle name="Followed Hyperlink" xfId="1866" builtinId="9" hidden="1"/>
    <cellStyle name="Followed Hyperlink" xfId="1868" builtinId="9" hidden="1"/>
    <cellStyle name="Followed Hyperlink" xfId="1870" builtinId="9" hidden="1"/>
    <cellStyle name="Followed Hyperlink" xfId="187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7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563" builtinId="8" hidden="1"/>
    <cellStyle name="Hyperlink" xfId="1565" builtinId="8" hidden="1"/>
    <cellStyle name="Hyperlink" xfId="1567" builtinId="8" hidden="1"/>
    <cellStyle name="Hyperlink" xfId="1569" builtinId="8" hidden="1"/>
    <cellStyle name="Hyperlink" xfId="1571" builtinId="8" hidden="1"/>
    <cellStyle name="Hyperlink" xfId="1573" builtinId="8" hidden="1"/>
    <cellStyle name="Hyperlink" xfId="1575" builtinId="8" hidden="1"/>
    <cellStyle name="Hyperlink" xfId="1577" builtinId="8" hidden="1"/>
    <cellStyle name="Hyperlink" xfId="1579" builtinId="8" hidden="1"/>
    <cellStyle name="Hyperlink" xfId="1581" builtinId="8" hidden="1"/>
    <cellStyle name="Hyperlink" xfId="1583" builtinId="8" hidden="1"/>
    <cellStyle name="Hyperlink" xfId="1585" builtinId="8" hidden="1"/>
    <cellStyle name="Hyperlink" xfId="1587" builtinId="8" hidden="1"/>
    <cellStyle name="Hyperlink" xfId="1589" builtinId="8" hidden="1"/>
    <cellStyle name="Hyperlink" xfId="1591" builtinId="8" hidden="1"/>
    <cellStyle name="Hyperlink" xfId="1593" builtinId="8" hidden="1"/>
    <cellStyle name="Hyperlink" xfId="1595" builtinId="8" hidden="1"/>
    <cellStyle name="Hyperlink" xfId="1597" builtinId="8" hidden="1"/>
    <cellStyle name="Hyperlink" xfId="1599" builtinId="8" hidden="1"/>
    <cellStyle name="Hyperlink" xfId="1601" builtinId="8" hidden="1"/>
    <cellStyle name="Hyperlink" xfId="1603" builtinId="8" hidden="1"/>
    <cellStyle name="Hyperlink" xfId="1605" builtinId="8" hidden="1"/>
    <cellStyle name="Hyperlink" xfId="1607" builtinId="8" hidden="1"/>
    <cellStyle name="Hyperlink" xfId="1609" builtinId="8" hidden="1"/>
    <cellStyle name="Hyperlink" xfId="1611" builtinId="8" hidden="1"/>
    <cellStyle name="Hyperlink" xfId="1613" builtinId="8" hidden="1"/>
    <cellStyle name="Hyperlink" xfId="1615" builtinId="8" hidden="1"/>
    <cellStyle name="Hyperlink" xfId="1617" builtinId="8" hidden="1"/>
    <cellStyle name="Hyperlink" xfId="1619" builtinId="8" hidden="1"/>
    <cellStyle name="Hyperlink" xfId="1621" builtinId="8" hidden="1"/>
    <cellStyle name="Hyperlink" xfId="1623" builtinId="8" hidden="1"/>
    <cellStyle name="Hyperlink" xfId="1625" builtinId="8" hidden="1"/>
    <cellStyle name="Hyperlink" xfId="1627" builtinId="8" hidden="1"/>
    <cellStyle name="Hyperlink" xfId="1629" builtinId="8" hidden="1"/>
    <cellStyle name="Hyperlink" xfId="1631" builtinId="8" hidden="1"/>
    <cellStyle name="Hyperlink" xfId="1633" builtinId="8" hidden="1"/>
    <cellStyle name="Hyperlink" xfId="1635" builtinId="8" hidden="1"/>
    <cellStyle name="Hyperlink" xfId="1637" builtinId="8" hidden="1"/>
    <cellStyle name="Hyperlink" xfId="1639" builtinId="8" hidden="1"/>
    <cellStyle name="Hyperlink" xfId="1641" builtinId="8" hidden="1"/>
    <cellStyle name="Hyperlink" xfId="1643" builtinId="8" hidden="1"/>
    <cellStyle name="Hyperlink" xfId="1645" builtinId="8" hidden="1"/>
    <cellStyle name="Hyperlink" xfId="1647" builtinId="8" hidden="1"/>
    <cellStyle name="Hyperlink" xfId="1649" builtinId="8" hidden="1"/>
    <cellStyle name="Hyperlink" xfId="1651" builtinId="8" hidden="1"/>
    <cellStyle name="Hyperlink" xfId="1653" builtinId="8" hidden="1"/>
    <cellStyle name="Hyperlink" xfId="1655" builtinId="8" hidden="1"/>
    <cellStyle name="Hyperlink" xfId="1657" builtinId="8" hidden="1"/>
    <cellStyle name="Hyperlink" xfId="1659" builtinId="8" hidden="1"/>
    <cellStyle name="Hyperlink" xfId="1661" builtinId="8" hidden="1"/>
    <cellStyle name="Hyperlink" xfId="1663" builtinId="8" hidden="1"/>
    <cellStyle name="Hyperlink" xfId="1665" builtinId="8" hidden="1"/>
    <cellStyle name="Hyperlink" xfId="1667" builtinId="8" hidden="1"/>
    <cellStyle name="Hyperlink" xfId="1669" builtinId="8" hidden="1"/>
    <cellStyle name="Hyperlink" xfId="1671" builtinId="8" hidden="1"/>
    <cellStyle name="Hyperlink" xfId="1673" builtinId="8" hidden="1"/>
    <cellStyle name="Hyperlink" xfId="1675" builtinId="8" hidden="1"/>
    <cellStyle name="Hyperlink" xfId="1677" builtinId="8" hidden="1"/>
    <cellStyle name="Hyperlink" xfId="1679" builtinId="8" hidden="1"/>
    <cellStyle name="Hyperlink" xfId="1681" builtinId="8" hidden="1"/>
    <cellStyle name="Hyperlink" xfId="1683" builtinId="8" hidden="1"/>
    <cellStyle name="Hyperlink" xfId="1685" builtinId="8" hidden="1"/>
    <cellStyle name="Hyperlink" xfId="1687" builtinId="8" hidden="1"/>
    <cellStyle name="Hyperlink" xfId="1689" builtinId="8" hidden="1"/>
    <cellStyle name="Hyperlink" xfId="1691" builtinId="8" hidden="1"/>
    <cellStyle name="Hyperlink" xfId="1693" builtinId="8" hidden="1"/>
    <cellStyle name="Hyperlink" xfId="1695" builtinId="8" hidden="1"/>
    <cellStyle name="Hyperlink" xfId="1697" builtinId="8" hidden="1"/>
    <cellStyle name="Hyperlink" xfId="1699" builtinId="8" hidden="1"/>
    <cellStyle name="Hyperlink" xfId="1701" builtinId="8" hidden="1"/>
    <cellStyle name="Hyperlink" xfId="1703" builtinId="8" hidden="1"/>
    <cellStyle name="Hyperlink" xfId="1705" builtinId="8" hidden="1"/>
    <cellStyle name="Hyperlink" xfId="1707" builtinId="8" hidden="1"/>
    <cellStyle name="Hyperlink" xfId="1709" builtinId="8" hidden="1"/>
    <cellStyle name="Hyperlink" xfId="1711" builtinId="8" hidden="1"/>
    <cellStyle name="Hyperlink" xfId="1713" builtinId="8" hidden="1"/>
    <cellStyle name="Hyperlink" xfId="1715" builtinId="8" hidden="1"/>
    <cellStyle name="Hyperlink" xfId="1717" builtinId="8" hidden="1"/>
    <cellStyle name="Hyperlink" xfId="1719" builtinId="8" hidden="1"/>
    <cellStyle name="Hyperlink" xfId="1721" builtinId="8" hidden="1"/>
    <cellStyle name="Hyperlink" xfId="1723" builtinId="8" hidden="1"/>
    <cellStyle name="Hyperlink" xfId="1725" builtinId="8" hidden="1"/>
    <cellStyle name="Hyperlink" xfId="1727" builtinId="8" hidden="1"/>
    <cellStyle name="Hyperlink" xfId="1729" builtinId="8" hidden="1"/>
    <cellStyle name="Hyperlink" xfId="1731" builtinId="8" hidden="1"/>
    <cellStyle name="Hyperlink" xfId="1733" builtinId="8" hidden="1"/>
    <cellStyle name="Hyperlink" xfId="1735" builtinId="8" hidden="1"/>
    <cellStyle name="Hyperlink" xfId="1737" builtinId="8" hidden="1"/>
    <cellStyle name="Hyperlink" xfId="1739" builtinId="8" hidden="1"/>
    <cellStyle name="Hyperlink" xfId="1741" builtinId="8" hidden="1"/>
    <cellStyle name="Hyperlink" xfId="1743" builtinId="8" hidden="1"/>
    <cellStyle name="Hyperlink" xfId="1745" builtinId="8" hidden="1"/>
    <cellStyle name="Hyperlink" xfId="1747" builtinId="8" hidden="1"/>
    <cellStyle name="Hyperlink" xfId="1749" builtinId="8" hidden="1"/>
    <cellStyle name="Hyperlink" xfId="1751" builtinId="8" hidden="1"/>
    <cellStyle name="Hyperlink" xfId="1753" builtinId="8" hidden="1"/>
    <cellStyle name="Hyperlink" xfId="1755" builtinId="8" hidden="1"/>
    <cellStyle name="Hyperlink" xfId="1757" builtinId="8" hidden="1"/>
    <cellStyle name="Hyperlink" xfId="1759" builtinId="8" hidden="1"/>
    <cellStyle name="Hyperlink" xfId="1761" builtinId="8" hidden="1"/>
    <cellStyle name="Hyperlink" xfId="1763" builtinId="8" hidden="1"/>
    <cellStyle name="Hyperlink" xfId="1765" builtinId="8" hidden="1"/>
    <cellStyle name="Hyperlink" xfId="1767" builtinId="8" hidden="1"/>
    <cellStyle name="Hyperlink" xfId="1769" builtinId="8" hidden="1"/>
    <cellStyle name="Hyperlink" xfId="1771" builtinId="8" hidden="1"/>
    <cellStyle name="Hyperlink" xfId="1773" builtinId="8" hidden="1"/>
    <cellStyle name="Hyperlink" xfId="1775" builtinId="8" hidden="1"/>
    <cellStyle name="Hyperlink" xfId="1777" builtinId="8" hidden="1"/>
    <cellStyle name="Hyperlink" xfId="1779" builtinId="8" hidden="1"/>
    <cellStyle name="Hyperlink" xfId="1781" builtinId="8" hidden="1"/>
    <cellStyle name="Hyperlink" xfId="1783" builtinId="8" hidden="1"/>
    <cellStyle name="Hyperlink" xfId="1785" builtinId="8" hidden="1"/>
    <cellStyle name="Hyperlink" xfId="1787" builtinId="8" hidden="1"/>
    <cellStyle name="Hyperlink" xfId="1789" builtinId="8" hidden="1"/>
    <cellStyle name="Hyperlink" xfId="1791" builtinId="8" hidden="1"/>
    <cellStyle name="Hyperlink" xfId="1793" builtinId="8" hidden="1"/>
    <cellStyle name="Hyperlink" xfId="1795" builtinId="8" hidden="1"/>
    <cellStyle name="Hyperlink" xfId="1797" builtinId="8" hidden="1"/>
    <cellStyle name="Hyperlink" xfId="1799" builtinId="8" hidden="1"/>
    <cellStyle name="Hyperlink" xfId="1801" builtinId="8" hidden="1"/>
    <cellStyle name="Hyperlink" xfId="1803" builtinId="8" hidden="1"/>
    <cellStyle name="Hyperlink" xfId="1805" builtinId="8" hidden="1"/>
    <cellStyle name="Hyperlink" xfId="1807" builtinId="8" hidden="1"/>
    <cellStyle name="Hyperlink" xfId="1809" builtinId="8" hidden="1"/>
    <cellStyle name="Hyperlink" xfId="1811" builtinId="8" hidden="1"/>
    <cellStyle name="Hyperlink" xfId="1813" builtinId="8" hidden="1"/>
    <cellStyle name="Hyperlink" xfId="1815" builtinId="8" hidden="1"/>
    <cellStyle name="Hyperlink" xfId="1817" builtinId="8" hidden="1"/>
    <cellStyle name="Hyperlink" xfId="1819" builtinId="8" hidden="1"/>
    <cellStyle name="Hyperlink" xfId="1821" builtinId="8" hidden="1"/>
    <cellStyle name="Hyperlink" xfId="1823" builtinId="8" hidden="1"/>
    <cellStyle name="Hyperlink" xfId="1825" builtinId="8" hidden="1"/>
    <cellStyle name="Hyperlink" xfId="1827" builtinId="8" hidden="1"/>
    <cellStyle name="Hyperlink" xfId="1829" builtinId="8" hidden="1"/>
    <cellStyle name="Hyperlink" xfId="1831" builtinId="8" hidden="1"/>
    <cellStyle name="Hyperlink" xfId="1833" builtinId="8" hidden="1"/>
    <cellStyle name="Hyperlink" xfId="1835" builtinId="8" hidden="1"/>
    <cellStyle name="Hyperlink" xfId="1837" builtinId="8" hidden="1"/>
    <cellStyle name="Hyperlink" xfId="1839" builtinId="8" hidden="1"/>
    <cellStyle name="Hyperlink" xfId="1841" builtinId="8" hidden="1"/>
    <cellStyle name="Hyperlink" xfId="1843" builtinId="8" hidden="1"/>
    <cellStyle name="Hyperlink" xfId="1845" builtinId="8" hidden="1"/>
    <cellStyle name="Hyperlink" xfId="1847" builtinId="8" hidden="1"/>
    <cellStyle name="Hyperlink" xfId="1849" builtinId="8" hidden="1"/>
    <cellStyle name="Hyperlink" xfId="1851" builtinId="8" hidden="1"/>
    <cellStyle name="Hyperlink" xfId="1853" builtinId="8" hidden="1"/>
    <cellStyle name="Hyperlink" xfId="1855" builtinId="8" hidden="1"/>
    <cellStyle name="Hyperlink" xfId="1857" builtinId="8" hidden="1"/>
    <cellStyle name="Hyperlink" xfId="1859" builtinId="8" hidden="1"/>
    <cellStyle name="Hyperlink" xfId="1861" builtinId="8" hidden="1"/>
    <cellStyle name="Hyperlink" xfId="1863" builtinId="8" hidden="1"/>
    <cellStyle name="Hyperlink" xfId="1865" builtinId="8" hidden="1"/>
    <cellStyle name="Hyperlink" xfId="1867" builtinId="8" hidden="1"/>
    <cellStyle name="Hyperlink" xfId="1869" builtinId="8" hidden="1"/>
    <cellStyle name="Hyperlink" xfId="187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F28" sqref="F28"/>
    </sheetView>
  </sheetViews>
  <sheetFormatPr baseColWidth="10" defaultColWidth="11.1640625" defaultRowHeight="15" x14ac:dyDescent="0"/>
  <cols>
    <col min="1" max="1" width="11.1640625" style="27"/>
    <col min="2" max="2" width="21.1640625" style="27" customWidth="1"/>
    <col min="3" max="16384" width="11.1640625" style="27"/>
  </cols>
  <sheetData>
    <row r="1" spans="1:14">
      <c r="A1" s="27" t="s">
        <v>8</v>
      </c>
      <c r="K1" s="28"/>
      <c r="L1" s="28"/>
      <c r="M1" s="29"/>
      <c r="N1" s="29"/>
    </row>
    <row r="2" spans="1:14">
      <c r="K2" s="28"/>
      <c r="L2" s="28"/>
      <c r="M2" s="29"/>
      <c r="N2" s="29"/>
    </row>
    <row r="3" spans="1:14">
      <c r="A3" s="27" t="s">
        <v>490</v>
      </c>
      <c r="K3" s="28"/>
      <c r="L3" s="28"/>
      <c r="M3" s="29"/>
      <c r="N3" s="29"/>
    </row>
    <row r="4" spans="1:14">
      <c r="B4" s="27" t="s">
        <v>75</v>
      </c>
      <c r="C4" s="27" t="s">
        <v>492</v>
      </c>
      <c r="K4" s="28"/>
      <c r="L4" s="28"/>
      <c r="M4" s="29"/>
      <c r="N4" s="29"/>
    </row>
    <row r="5" spans="1:14">
      <c r="B5" s="27" t="s">
        <v>189</v>
      </c>
      <c r="C5" s="27" t="s">
        <v>493</v>
      </c>
    </row>
    <row r="6" spans="1:14">
      <c r="B6" s="27" t="s">
        <v>491</v>
      </c>
      <c r="C6" s="27" t="s">
        <v>494</v>
      </c>
    </row>
    <row r="7" spans="1:14">
      <c r="B7" s="27" t="s">
        <v>206</v>
      </c>
      <c r="C7" s="27" t="s">
        <v>495</v>
      </c>
    </row>
    <row r="8" spans="1:14">
      <c r="B8" s="27" t="s">
        <v>205</v>
      </c>
      <c r="C8" s="27" t="s">
        <v>496</v>
      </c>
    </row>
    <row r="9" spans="1:14">
      <c r="B9" s="27" t="s">
        <v>207</v>
      </c>
      <c r="C9" s="27" t="s">
        <v>497</v>
      </c>
    </row>
    <row r="10" spans="1:14">
      <c r="B10" s="27" t="s">
        <v>208</v>
      </c>
      <c r="C10" s="27" t="s">
        <v>498</v>
      </c>
    </row>
    <row r="11" spans="1:14">
      <c r="B11" s="27" t="s">
        <v>209</v>
      </c>
      <c r="C11" s="27" t="s">
        <v>499</v>
      </c>
    </row>
    <row r="12" spans="1:14">
      <c r="B12" s="27" t="s">
        <v>151</v>
      </c>
      <c r="C12" s="27" t="s">
        <v>500</v>
      </c>
    </row>
    <row r="13" spans="1:14">
      <c r="B13" s="27" t="s">
        <v>505</v>
      </c>
      <c r="C13" s="27" t="s">
        <v>501</v>
      </c>
    </row>
    <row r="14" spans="1:14">
      <c r="B14" s="27" t="s">
        <v>15</v>
      </c>
      <c r="C14" s="27" t="s">
        <v>15</v>
      </c>
    </row>
    <row r="15" spans="1:14">
      <c r="B15" s="27" t="s">
        <v>506</v>
      </c>
      <c r="C15" s="27" t="s">
        <v>502</v>
      </c>
    </row>
    <row r="16" spans="1:14">
      <c r="B16" s="27" t="s">
        <v>507</v>
      </c>
      <c r="C16" s="27" t="s">
        <v>503</v>
      </c>
    </row>
    <row r="17" spans="1:3">
      <c r="B17" s="27" t="s">
        <v>457</v>
      </c>
      <c r="C17" s="27" t="s">
        <v>504</v>
      </c>
    </row>
    <row r="18" spans="1:3">
      <c r="B18" s="27" t="s">
        <v>458</v>
      </c>
      <c r="C18" s="27" t="s">
        <v>508</v>
      </c>
    </row>
    <row r="19" spans="1:3">
      <c r="B19" s="27" t="s">
        <v>0</v>
      </c>
      <c r="C19" s="27" t="s">
        <v>509</v>
      </c>
    </row>
    <row r="20" spans="1:3">
      <c r="B20" s="27" t="s">
        <v>1</v>
      </c>
      <c r="C20" s="27" t="s">
        <v>1</v>
      </c>
    </row>
    <row r="22" spans="1:3">
      <c r="A22" s="27" t="s">
        <v>510</v>
      </c>
    </row>
    <row r="23" spans="1:3">
      <c r="B23" s="27" t="s">
        <v>190</v>
      </c>
      <c r="C23" s="27" t="s">
        <v>511</v>
      </c>
    </row>
    <row r="24" spans="1:3">
      <c r="B24" s="27" t="s">
        <v>191</v>
      </c>
      <c r="C24" s="27" t="s">
        <v>521</v>
      </c>
    </row>
    <row r="25" spans="1:3">
      <c r="B25" s="27" t="s">
        <v>379</v>
      </c>
      <c r="C25" s="27" t="s">
        <v>520</v>
      </c>
    </row>
    <row r="26" spans="1:3">
      <c r="B26" s="27" t="s">
        <v>195</v>
      </c>
      <c r="C26" s="27" t="s">
        <v>512</v>
      </c>
    </row>
    <row r="27" spans="1:3">
      <c r="B27" s="27" t="s">
        <v>192</v>
      </c>
      <c r="C27" s="27" t="s">
        <v>513</v>
      </c>
    </row>
    <row r="28" spans="1:3">
      <c r="B28" s="27" t="s">
        <v>380</v>
      </c>
      <c r="C28" s="27" t="s">
        <v>514</v>
      </c>
    </row>
    <row r="29" spans="1:3">
      <c r="B29" s="27" t="s">
        <v>193</v>
      </c>
      <c r="C29" s="27" t="s">
        <v>515</v>
      </c>
    </row>
    <row r="30" spans="1:3">
      <c r="B30" s="27" t="s">
        <v>377</v>
      </c>
      <c r="C30" s="27" t="s">
        <v>516</v>
      </c>
    </row>
    <row r="31" spans="1:3">
      <c r="B31" s="27" t="s">
        <v>378</v>
      </c>
      <c r="C31" s="27" t="s">
        <v>517</v>
      </c>
    </row>
    <row r="32" spans="1:3">
      <c r="B32" s="27" t="s">
        <v>200</v>
      </c>
      <c r="C32" s="27" t="s">
        <v>518</v>
      </c>
    </row>
    <row r="33" spans="2:3">
      <c r="B33" s="27" t="s">
        <v>194</v>
      </c>
      <c r="C33" s="27" t="s">
        <v>519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85"/>
  <sheetViews>
    <sheetView tabSelected="1" topLeftCell="A5" workbookViewId="0">
      <pane ySplit="1460" activePane="bottomLeft"/>
      <selection activeCell="D169" sqref="D169"/>
      <selection pane="bottomLeft" activeCell="D2" sqref="D2"/>
    </sheetView>
  </sheetViews>
  <sheetFormatPr baseColWidth="10" defaultRowHeight="15" x14ac:dyDescent="0"/>
  <cols>
    <col min="1" max="1" width="11.33203125" customWidth="1"/>
    <col min="2" max="3" width="5.6640625" customWidth="1"/>
    <col min="4" max="4" width="38" style="1" customWidth="1"/>
    <col min="5" max="6" width="3.5" customWidth="1"/>
    <col min="7" max="9" width="3.33203125" customWidth="1"/>
    <col min="10" max="10" width="4.5" customWidth="1"/>
    <col min="11" max="11" width="14.1640625" style="2" customWidth="1"/>
    <col min="12" max="12" width="13.83203125" style="2" customWidth="1"/>
    <col min="13" max="13" width="12.33203125" style="8" customWidth="1"/>
    <col min="14" max="14" width="21.83203125" style="8" customWidth="1"/>
    <col min="15" max="15" width="9.6640625" customWidth="1"/>
    <col min="16" max="16" width="7.33203125" customWidth="1"/>
    <col min="17" max="17" width="39.33203125" style="1" customWidth="1"/>
    <col min="18" max="18" width="19.1640625" style="1" customWidth="1"/>
  </cols>
  <sheetData>
    <row r="1" spans="1:18">
      <c r="A1" t="s">
        <v>535</v>
      </c>
      <c r="D1" s="1" t="s">
        <v>534</v>
      </c>
    </row>
    <row r="2" spans="1:18">
      <c r="D2" s="30">
        <v>40701</v>
      </c>
    </row>
    <row r="3" spans="1:18" ht="30">
      <c r="D3" s="26" t="s">
        <v>489</v>
      </c>
    </row>
    <row r="5" spans="1:18" s="1" customFormat="1" ht="60">
      <c r="B5" s="1" t="s">
        <v>75</v>
      </c>
      <c r="C5" s="1" t="s">
        <v>189</v>
      </c>
      <c r="D5" s="1" t="s">
        <v>491</v>
      </c>
      <c r="E5" s="1" t="s">
        <v>206</v>
      </c>
      <c r="F5" s="1" t="s">
        <v>205</v>
      </c>
      <c r="G5" s="1" t="s">
        <v>207</v>
      </c>
      <c r="H5" s="1" t="s">
        <v>208</v>
      </c>
      <c r="I5" s="1" t="s">
        <v>209</v>
      </c>
      <c r="J5" t="s">
        <v>151</v>
      </c>
      <c r="K5" s="2" t="s">
        <v>505</v>
      </c>
      <c r="L5" s="2" t="s">
        <v>522</v>
      </c>
      <c r="M5" s="8" t="s">
        <v>506</v>
      </c>
      <c r="N5" s="8" t="s">
        <v>507</v>
      </c>
      <c r="O5" s="1" t="s">
        <v>457</v>
      </c>
      <c r="P5" s="1" t="s">
        <v>458</v>
      </c>
      <c r="Q5" s="1" t="s">
        <v>0</v>
      </c>
      <c r="R5" s="1" t="s">
        <v>1</v>
      </c>
    </row>
    <row r="6" spans="1:18">
      <c r="D6" s="1" t="s">
        <v>2</v>
      </c>
      <c r="E6" t="s">
        <v>2</v>
      </c>
      <c r="K6" s="2" t="s">
        <v>2</v>
      </c>
      <c r="M6" s="8" t="s">
        <v>2</v>
      </c>
      <c r="Q6" s="1" t="s">
        <v>2</v>
      </c>
      <c r="R6" s="1" t="s">
        <v>2</v>
      </c>
    </row>
    <row r="7" spans="1:18">
      <c r="B7">
        <v>0</v>
      </c>
      <c r="D7" s="1" t="s">
        <v>64</v>
      </c>
      <c r="E7">
        <v>1</v>
      </c>
      <c r="J7">
        <f>IF($B7=0,E7,IF($B7=1,E7*F7,IF($B7=2,E7*F7*G7,IF($B7=3,E7*F7*G7*H7,IF($B7=4,E7*F7*G7*H7*I7,"???")))))</f>
        <v>1</v>
      </c>
      <c r="K7" s="2" t="s">
        <v>9</v>
      </c>
      <c r="L7" s="2" t="s">
        <v>9</v>
      </c>
      <c r="M7" s="8" t="s">
        <v>2</v>
      </c>
      <c r="O7" t="str">
        <f t="shared" ref="O7:O70" si="0">IF(OR(C7="F",C7="T",C7="N"),VLOOKUP(N7,$D$7:$L$384,9,FALSE),"")</f>
        <v/>
      </c>
      <c r="P7" t="str">
        <f t="shared" ref="P7:P70" si="1">IF(OR(C7="F",C7="T",C7="N"),MATCH(N7,$D$7:$D$384,0)+ROW($P$7)-1,"")</f>
        <v/>
      </c>
      <c r="Q7" s="1" t="s">
        <v>9</v>
      </c>
      <c r="R7" s="1" t="s">
        <v>2</v>
      </c>
    </row>
    <row r="8" spans="1:18" ht="30">
      <c r="A8" s="16" t="s">
        <v>234</v>
      </c>
      <c r="B8">
        <v>1</v>
      </c>
      <c r="C8" t="s">
        <v>190</v>
      </c>
      <c r="D8" s="20" t="s">
        <v>339</v>
      </c>
      <c r="E8">
        <v>1</v>
      </c>
      <c r="F8">
        <v>1</v>
      </c>
      <c r="J8">
        <f t="shared" ref="J8:J91" si="2">IF($B8=0,E8,IF($B8=1,E8*F8,IF($B8=2,E8*F8*G8,IF($B8=3,E8*F8*G8*H8,IF($B8=4,E8*F8*G8*H8*I8,"???")))))</f>
        <v>1</v>
      </c>
      <c r="K8" s="2" t="s">
        <v>9</v>
      </c>
      <c r="L8" s="2" t="s">
        <v>9</v>
      </c>
      <c r="M8" s="8" t="s">
        <v>2</v>
      </c>
      <c r="O8" t="str">
        <f t="shared" si="0"/>
        <v/>
      </c>
      <c r="P8" t="str">
        <f t="shared" si="1"/>
        <v/>
      </c>
      <c r="Q8" s="1" t="s">
        <v>6</v>
      </c>
      <c r="R8" s="1" t="s">
        <v>2</v>
      </c>
    </row>
    <row r="9" spans="1:18">
      <c r="A9" s="16" t="s">
        <v>234</v>
      </c>
      <c r="B9">
        <v>2</v>
      </c>
      <c r="C9" t="s">
        <v>194</v>
      </c>
      <c r="D9" s="20" t="s">
        <v>65</v>
      </c>
      <c r="E9">
        <v>1</v>
      </c>
      <c r="F9">
        <v>1</v>
      </c>
      <c r="G9">
        <v>1</v>
      </c>
      <c r="J9">
        <f t="shared" si="2"/>
        <v>1</v>
      </c>
      <c r="K9" s="2" t="s">
        <v>19</v>
      </c>
      <c r="L9" s="2" t="s">
        <v>19</v>
      </c>
      <c r="M9" s="8" t="s">
        <v>2</v>
      </c>
      <c r="O9" t="str">
        <f t="shared" si="0"/>
        <v/>
      </c>
      <c r="P9" t="str">
        <f t="shared" si="1"/>
        <v/>
      </c>
      <c r="Q9" s="1" t="s">
        <v>19</v>
      </c>
    </row>
    <row r="10" spans="1:18">
      <c r="A10" s="16" t="s">
        <v>234</v>
      </c>
      <c r="B10">
        <v>2</v>
      </c>
      <c r="C10" t="s">
        <v>191</v>
      </c>
      <c r="D10" s="20" t="s">
        <v>340</v>
      </c>
      <c r="E10">
        <v>1</v>
      </c>
      <c r="F10">
        <v>1</v>
      </c>
      <c r="G10">
        <v>1</v>
      </c>
      <c r="J10">
        <f t="shared" si="2"/>
        <v>1</v>
      </c>
      <c r="K10" s="2">
        <v>424</v>
      </c>
      <c r="L10" s="2" t="s">
        <v>17</v>
      </c>
      <c r="M10" s="8" t="s">
        <v>2</v>
      </c>
      <c r="O10" t="str">
        <f t="shared" si="0"/>
        <v/>
      </c>
      <c r="P10" t="str">
        <f t="shared" si="1"/>
        <v/>
      </c>
      <c r="Q10" s="1" t="s">
        <v>296</v>
      </c>
    </row>
    <row r="11" spans="1:18">
      <c r="A11" s="16" t="s">
        <v>234</v>
      </c>
      <c r="B11">
        <v>2</v>
      </c>
      <c r="C11" t="s">
        <v>191</v>
      </c>
      <c r="D11" s="20" t="s">
        <v>341</v>
      </c>
      <c r="E11">
        <v>1</v>
      </c>
      <c r="F11">
        <v>1</v>
      </c>
      <c r="G11">
        <v>1</v>
      </c>
      <c r="J11">
        <f t="shared" si="2"/>
        <v>1</v>
      </c>
      <c r="K11" s="2">
        <v>426</v>
      </c>
      <c r="L11" s="2" t="s">
        <v>17</v>
      </c>
      <c r="M11" s="8" t="s">
        <v>2</v>
      </c>
      <c r="O11" t="str">
        <f t="shared" si="0"/>
        <v/>
      </c>
      <c r="P11" t="str">
        <f t="shared" si="1"/>
        <v/>
      </c>
      <c r="Q11" s="1" t="s">
        <v>3</v>
      </c>
    </row>
    <row r="12" spans="1:18" ht="45">
      <c r="A12" s="16" t="s">
        <v>234</v>
      </c>
      <c r="B12">
        <v>2</v>
      </c>
      <c r="C12" t="s">
        <v>192</v>
      </c>
      <c r="D12" s="21" t="s">
        <v>343</v>
      </c>
      <c r="E12">
        <v>1</v>
      </c>
      <c r="F12">
        <v>1</v>
      </c>
      <c r="G12">
        <v>12</v>
      </c>
      <c r="J12">
        <f>IF($B12=0,E12,IF($B12=1,E12*F12,IF($B12=2,E12*F12*G12,IF($B12=3,E12*F12*G12*H12,IF($B12=4,E12*F12*G12*H12*I12,"???")))))</f>
        <v>12</v>
      </c>
      <c r="K12" s="2" t="s">
        <v>9</v>
      </c>
      <c r="L12" s="2" t="s">
        <v>523</v>
      </c>
      <c r="M12" s="8" t="s">
        <v>341</v>
      </c>
      <c r="N12" s="8" t="s">
        <v>340</v>
      </c>
      <c r="O12" t="str">
        <f t="shared" si="0"/>
        <v>Ti Grade 5</v>
      </c>
      <c r="P12">
        <f t="shared" si="1"/>
        <v>10</v>
      </c>
    </row>
    <row r="13" spans="1:18">
      <c r="A13" s="16" t="s">
        <v>234</v>
      </c>
      <c r="B13">
        <v>2</v>
      </c>
      <c r="C13" t="s">
        <v>191</v>
      </c>
      <c r="D13" s="20" t="s">
        <v>66</v>
      </c>
      <c r="E13">
        <v>1</v>
      </c>
      <c r="F13">
        <v>1</v>
      </c>
      <c r="G13">
        <v>1</v>
      </c>
      <c r="J13">
        <f t="shared" si="2"/>
        <v>1</v>
      </c>
      <c r="K13" s="2">
        <v>438</v>
      </c>
      <c r="L13" s="2" t="s">
        <v>17</v>
      </c>
      <c r="M13" s="8" t="s">
        <v>2</v>
      </c>
      <c r="O13" t="str">
        <f t="shared" si="0"/>
        <v/>
      </c>
      <c r="P13" t="str">
        <f t="shared" si="1"/>
        <v/>
      </c>
      <c r="Q13" s="1" t="s">
        <v>319</v>
      </c>
      <c r="R13" s="1" t="s">
        <v>2</v>
      </c>
    </row>
    <row r="14" spans="1:18" ht="45">
      <c r="A14" s="16" t="s">
        <v>234</v>
      </c>
      <c r="B14">
        <v>2</v>
      </c>
      <c r="C14" t="s">
        <v>192</v>
      </c>
      <c r="D14" s="21" t="s">
        <v>342</v>
      </c>
      <c r="E14">
        <v>1</v>
      </c>
      <c r="F14">
        <v>1</v>
      </c>
      <c r="G14">
        <v>12</v>
      </c>
      <c r="J14">
        <f t="shared" si="2"/>
        <v>12</v>
      </c>
      <c r="K14" s="2" t="s">
        <v>9</v>
      </c>
      <c r="L14" s="2" t="s">
        <v>523</v>
      </c>
      <c r="M14" s="8" t="s">
        <v>66</v>
      </c>
      <c r="N14" s="8" t="s">
        <v>340</v>
      </c>
      <c r="O14" t="str">
        <f t="shared" si="0"/>
        <v>Ti Grade 5</v>
      </c>
      <c r="P14">
        <f t="shared" si="1"/>
        <v>10</v>
      </c>
    </row>
    <row r="15" spans="1:18">
      <c r="A15" s="16" t="s">
        <v>234</v>
      </c>
      <c r="B15">
        <v>2</v>
      </c>
      <c r="C15" t="s">
        <v>191</v>
      </c>
      <c r="D15" s="20" t="s">
        <v>67</v>
      </c>
      <c r="E15">
        <v>1</v>
      </c>
      <c r="F15">
        <v>1</v>
      </c>
      <c r="G15">
        <v>1</v>
      </c>
      <c r="J15">
        <f t="shared" si="2"/>
        <v>1</v>
      </c>
      <c r="K15" s="2">
        <v>427</v>
      </c>
      <c r="L15" s="2" t="s">
        <v>333</v>
      </c>
      <c r="O15" t="str">
        <f t="shared" si="0"/>
        <v/>
      </c>
      <c r="P15" t="str">
        <f t="shared" si="1"/>
        <v/>
      </c>
      <c r="Q15" t="s">
        <v>297</v>
      </c>
    </row>
    <row r="16" spans="1:18" ht="30">
      <c r="A16" s="16" t="s">
        <v>234</v>
      </c>
      <c r="B16">
        <v>2</v>
      </c>
      <c r="C16" t="s">
        <v>192</v>
      </c>
      <c r="D16" s="21" t="s">
        <v>46</v>
      </c>
      <c r="E16">
        <v>1</v>
      </c>
      <c r="F16">
        <v>1</v>
      </c>
      <c r="G16">
        <v>2</v>
      </c>
      <c r="J16">
        <f>IF($B16=0,E16,IF($B16=1,E16*F16,IF($B16=2,E16*F16*G16,IF($B16=3,E16*F16*G16*H16,IF($B16=4,E16*F16*G16*H16*I16,"???")))))</f>
        <v>2</v>
      </c>
      <c r="K16" s="2" t="s">
        <v>9</v>
      </c>
      <c r="L16" s="2" t="s">
        <v>523</v>
      </c>
      <c r="M16" s="8" t="s">
        <v>67</v>
      </c>
      <c r="N16" s="8" t="s">
        <v>340</v>
      </c>
      <c r="O16" t="str">
        <f t="shared" si="0"/>
        <v>Ti Grade 5</v>
      </c>
      <c r="P16">
        <f t="shared" si="1"/>
        <v>10</v>
      </c>
    </row>
    <row r="17" spans="1:18">
      <c r="A17" s="16" t="s">
        <v>234</v>
      </c>
      <c r="B17">
        <v>2</v>
      </c>
      <c r="C17" t="s">
        <v>379</v>
      </c>
      <c r="D17" s="15" t="s">
        <v>233</v>
      </c>
      <c r="E17">
        <v>1</v>
      </c>
      <c r="F17">
        <v>1</v>
      </c>
      <c r="G17" s="10">
        <v>1</v>
      </c>
      <c r="J17">
        <f t="shared" si="2"/>
        <v>1</v>
      </c>
      <c r="K17" s="2">
        <v>632</v>
      </c>
      <c r="L17" s="12" t="s">
        <v>473</v>
      </c>
      <c r="N17" s="15" t="s">
        <v>230</v>
      </c>
      <c r="O17" t="str">
        <f t="shared" si="0"/>
        <v>SUS304</v>
      </c>
      <c r="P17">
        <f t="shared" si="1"/>
        <v>19</v>
      </c>
      <c r="Q17" s="1" t="s">
        <v>7</v>
      </c>
      <c r="R17" s="19" t="s">
        <v>476</v>
      </c>
    </row>
    <row r="18" spans="1:18">
      <c r="A18" s="16" t="s">
        <v>234</v>
      </c>
      <c r="B18">
        <v>2</v>
      </c>
      <c r="C18" t="s">
        <v>379</v>
      </c>
      <c r="D18" s="1" t="s">
        <v>229</v>
      </c>
      <c r="E18">
        <v>1</v>
      </c>
      <c r="F18">
        <v>1</v>
      </c>
      <c r="G18" s="10">
        <v>1</v>
      </c>
      <c r="J18">
        <f t="shared" ref="J18" si="3">IF($B18=0,E18,IF($B18=1,E18*F18,IF($B18=2,E18*F18*G18,IF($B18=3,E18*F18*G18*H18,IF($B18=4,E18*F18*G18*H18*I18,"???")))))</f>
        <v>1</v>
      </c>
      <c r="K18" s="2">
        <v>633</v>
      </c>
      <c r="L18" s="2" t="s">
        <v>31</v>
      </c>
      <c r="N18" s="15" t="s">
        <v>230</v>
      </c>
      <c r="O18" t="str">
        <f t="shared" si="0"/>
        <v>SUS304</v>
      </c>
      <c r="P18">
        <f t="shared" si="1"/>
        <v>19</v>
      </c>
      <c r="Q18" s="1" t="s">
        <v>7</v>
      </c>
    </row>
    <row r="19" spans="1:18">
      <c r="A19" s="16" t="s">
        <v>234</v>
      </c>
      <c r="B19">
        <v>2</v>
      </c>
      <c r="C19" t="s">
        <v>379</v>
      </c>
      <c r="D19" s="15" t="s">
        <v>230</v>
      </c>
      <c r="E19">
        <v>1</v>
      </c>
      <c r="F19">
        <v>1</v>
      </c>
      <c r="G19" s="10">
        <v>1</v>
      </c>
      <c r="J19">
        <f t="shared" ref="J19:J21" si="4">IF($B19=0,E19,IF($B19=1,E19*F19,IF($B19=2,E19*F19*G19,IF($B19=3,E19*F19*G19*H19,IF($B19=4,E19*F19*G19*H19*I19,"???")))))</f>
        <v>1</v>
      </c>
      <c r="K19" s="2">
        <v>634</v>
      </c>
      <c r="L19" s="2" t="s">
        <v>332</v>
      </c>
      <c r="N19" s="15" t="s">
        <v>231</v>
      </c>
      <c r="O19" t="str">
        <f t="shared" si="0"/>
        <v>S235JO</v>
      </c>
      <c r="P19">
        <f t="shared" si="1"/>
        <v>20</v>
      </c>
      <c r="Q19" s="1" t="s">
        <v>7</v>
      </c>
    </row>
    <row r="20" spans="1:18">
      <c r="A20" s="16" t="s">
        <v>234</v>
      </c>
      <c r="B20">
        <v>2</v>
      </c>
      <c r="C20" t="s">
        <v>379</v>
      </c>
      <c r="D20" s="15" t="s">
        <v>231</v>
      </c>
      <c r="E20">
        <v>1</v>
      </c>
      <c r="F20">
        <v>1</v>
      </c>
      <c r="G20" s="10">
        <v>1</v>
      </c>
      <c r="J20">
        <f t="shared" si="4"/>
        <v>1</v>
      </c>
      <c r="K20" s="2">
        <v>635</v>
      </c>
      <c r="L20" s="2" t="s">
        <v>228</v>
      </c>
      <c r="N20" s="15" t="s">
        <v>230</v>
      </c>
      <c r="O20" t="str">
        <f t="shared" si="0"/>
        <v>SUS304</v>
      </c>
      <c r="P20">
        <f t="shared" si="1"/>
        <v>19</v>
      </c>
      <c r="Q20" s="1" t="s">
        <v>7</v>
      </c>
      <c r="R20" s="1" t="s">
        <v>477</v>
      </c>
    </row>
    <row r="21" spans="1:18">
      <c r="A21" s="16" t="s">
        <v>234</v>
      </c>
      <c r="B21">
        <v>2</v>
      </c>
      <c r="C21" t="s">
        <v>195</v>
      </c>
      <c r="D21" s="15" t="s">
        <v>232</v>
      </c>
      <c r="E21">
        <v>1</v>
      </c>
      <c r="F21">
        <v>1</v>
      </c>
      <c r="G21" s="10">
        <v>1</v>
      </c>
      <c r="J21">
        <f t="shared" si="4"/>
        <v>1</v>
      </c>
      <c r="K21" s="2" t="s">
        <v>9</v>
      </c>
      <c r="L21" s="2" t="s">
        <v>215</v>
      </c>
      <c r="O21" t="str">
        <f t="shared" si="0"/>
        <v/>
      </c>
      <c r="P21" t="str">
        <f t="shared" si="1"/>
        <v/>
      </c>
      <c r="R21" s="1" t="s">
        <v>239</v>
      </c>
    </row>
    <row r="22" spans="1:18">
      <c r="A22" s="16" t="s">
        <v>234</v>
      </c>
      <c r="B22">
        <v>2</v>
      </c>
      <c r="C22" t="s">
        <v>191</v>
      </c>
      <c r="D22" s="20" t="s">
        <v>349</v>
      </c>
      <c r="E22">
        <v>1</v>
      </c>
      <c r="F22">
        <v>1</v>
      </c>
      <c r="G22">
        <v>1</v>
      </c>
      <c r="J22">
        <f t="shared" si="2"/>
        <v>1</v>
      </c>
      <c r="K22" s="2">
        <v>428</v>
      </c>
      <c r="L22" s="2" t="s">
        <v>332</v>
      </c>
      <c r="M22" s="8" t="s">
        <v>2</v>
      </c>
      <c r="O22" t="str">
        <f t="shared" si="0"/>
        <v/>
      </c>
      <c r="P22" t="str">
        <f t="shared" si="1"/>
        <v/>
      </c>
      <c r="Q22" s="1" t="s">
        <v>316</v>
      </c>
      <c r="R22" s="1" t="s">
        <v>2</v>
      </c>
    </row>
    <row r="23" spans="1:18" ht="60">
      <c r="A23" s="16" t="s">
        <v>234</v>
      </c>
      <c r="B23">
        <v>2</v>
      </c>
      <c r="C23" t="s">
        <v>192</v>
      </c>
      <c r="D23" s="21" t="s">
        <v>49</v>
      </c>
      <c r="E23">
        <v>1</v>
      </c>
      <c r="F23">
        <v>1</v>
      </c>
      <c r="G23" s="10">
        <v>4</v>
      </c>
      <c r="J23">
        <f t="shared" si="2"/>
        <v>4</v>
      </c>
      <c r="K23" s="2" t="s">
        <v>9</v>
      </c>
      <c r="L23" s="2" t="s">
        <v>526</v>
      </c>
      <c r="M23" s="8" t="s">
        <v>349</v>
      </c>
      <c r="N23" s="8" t="s">
        <v>47</v>
      </c>
      <c r="O23" t="str">
        <f t="shared" si="0"/>
        <v>SS/?</v>
      </c>
      <c r="P23">
        <f t="shared" si="1"/>
        <v>24</v>
      </c>
    </row>
    <row r="24" spans="1:18" ht="30">
      <c r="A24" s="16" t="s">
        <v>234</v>
      </c>
      <c r="B24">
        <v>2</v>
      </c>
      <c r="C24" t="s">
        <v>380</v>
      </c>
      <c r="D24" s="20" t="s">
        <v>47</v>
      </c>
      <c r="E24">
        <v>1</v>
      </c>
      <c r="F24">
        <v>1</v>
      </c>
      <c r="G24">
        <v>4</v>
      </c>
      <c r="J24">
        <f t="shared" si="2"/>
        <v>4</v>
      </c>
      <c r="K24" s="2" t="s">
        <v>9</v>
      </c>
      <c r="L24" s="2" t="s">
        <v>524</v>
      </c>
      <c r="N24" s="8" t="s">
        <v>49</v>
      </c>
      <c r="O24" t="str">
        <f t="shared" si="0"/>
        <v>AgSS/NV</v>
      </c>
      <c r="P24">
        <f t="shared" si="1"/>
        <v>23</v>
      </c>
    </row>
    <row r="25" spans="1:18">
      <c r="A25" s="16" t="s">
        <v>234</v>
      </c>
      <c r="B25">
        <v>2</v>
      </c>
      <c r="C25" t="s">
        <v>190</v>
      </c>
      <c r="D25" s="20" t="s">
        <v>158</v>
      </c>
      <c r="E25">
        <v>1</v>
      </c>
      <c r="F25">
        <v>1</v>
      </c>
      <c r="G25">
        <v>4</v>
      </c>
      <c r="J25">
        <f t="shared" si="2"/>
        <v>4</v>
      </c>
      <c r="K25" s="2" t="s">
        <v>9</v>
      </c>
      <c r="L25" s="2" t="s">
        <v>9</v>
      </c>
      <c r="M25" s="8" t="s">
        <v>2</v>
      </c>
      <c r="O25" t="str">
        <f t="shared" si="0"/>
        <v/>
      </c>
      <c r="P25" t="str">
        <f t="shared" si="1"/>
        <v/>
      </c>
      <c r="Q25" s="1" t="s">
        <v>2</v>
      </c>
      <c r="R25" s="1" t="s">
        <v>2</v>
      </c>
    </row>
    <row r="26" spans="1:18" ht="30">
      <c r="A26" s="16" t="s">
        <v>234</v>
      </c>
      <c r="B26">
        <v>2</v>
      </c>
      <c r="C26" t="s">
        <v>192</v>
      </c>
      <c r="D26" s="20" t="s">
        <v>45</v>
      </c>
      <c r="E26">
        <v>1</v>
      </c>
      <c r="F26">
        <v>1</v>
      </c>
      <c r="G26">
        <v>12</v>
      </c>
      <c r="J26">
        <f t="shared" si="2"/>
        <v>12</v>
      </c>
      <c r="K26" s="2" t="s">
        <v>9</v>
      </c>
      <c r="L26" s="2" t="s">
        <v>525</v>
      </c>
      <c r="M26" s="8" t="s">
        <v>365</v>
      </c>
      <c r="N26" s="8" t="s">
        <v>91</v>
      </c>
      <c r="O26" t="str">
        <f t="shared" si="0"/>
        <v>A6061</v>
      </c>
      <c r="P26">
        <f t="shared" si="1"/>
        <v>71</v>
      </c>
      <c r="R26" s="1" t="s">
        <v>344</v>
      </c>
    </row>
    <row r="27" spans="1:18">
      <c r="A27" s="16" t="s">
        <v>234</v>
      </c>
      <c r="B27">
        <v>2</v>
      </c>
      <c r="C27" t="s">
        <v>191</v>
      </c>
      <c r="D27" s="20" t="s">
        <v>345</v>
      </c>
      <c r="E27">
        <v>1</v>
      </c>
      <c r="F27">
        <v>1</v>
      </c>
      <c r="G27">
        <v>4</v>
      </c>
      <c r="J27">
        <f t="shared" si="2"/>
        <v>4</v>
      </c>
      <c r="K27" s="12" t="s">
        <v>215</v>
      </c>
      <c r="L27" s="2" t="s">
        <v>16</v>
      </c>
      <c r="O27" t="str">
        <f t="shared" si="0"/>
        <v/>
      </c>
      <c r="P27" t="str">
        <f t="shared" si="1"/>
        <v/>
      </c>
      <c r="Q27" s="19" t="s">
        <v>478</v>
      </c>
      <c r="R27" s="19" t="s">
        <v>478</v>
      </c>
    </row>
    <row r="28" spans="1:18" ht="30">
      <c r="A28" s="16" t="s">
        <v>234</v>
      </c>
      <c r="B28">
        <v>2</v>
      </c>
      <c r="C28" t="s">
        <v>192</v>
      </c>
      <c r="D28" s="21" t="s">
        <v>346</v>
      </c>
      <c r="E28">
        <v>1</v>
      </c>
      <c r="F28">
        <v>1</v>
      </c>
      <c r="G28">
        <v>8</v>
      </c>
      <c r="J28">
        <f t="shared" si="2"/>
        <v>8</v>
      </c>
      <c r="K28" s="2" t="s">
        <v>9</v>
      </c>
      <c r="L28" s="2" t="s">
        <v>526</v>
      </c>
      <c r="M28" s="8" t="s">
        <v>345</v>
      </c>
      <c r="N28" s="8" t="s">
        <v>341</v>
      </c>
      <c r="O28" t="str">
        <f t="shared" si="0"/>
        <v>Ti Grade 5</v>
      </c>
      <c r="P28">
        <f t="shared" si="1"/>
        <v>11</v>
      </c>
    </row>
    <row r="29" spans="1:18">
      <c r="A29" s="16" t="s">
        <v>238</v>
      </c>
      <c r="B29">
        <v>2</v>
      </c>
      <c r="C29" t="s">
        <v>191</v>
      </c>
      <c r="D29" s="15" t="s">
        <v>177</v>
      </c>
      <c r="E29">
        <v>1</v>
      </c>
      <c r="F29">
        <v>1</v>
      </c>
      <c r="G29">
        <v>4</v>
      </c>
      <c r="J29">
        <f>IF($B29=0,E29,IF($B29=1,E29*F29,IF($B29=2,E29*F29*G29,IF($B29=3,E29*F29*G29*H29,IF($B29=4,E29*F29*G29*H29*I29,"???")))))</f>
        <v>4</v>
      </c>
      <c r="K29" s="2">
        <v>429</v>
      </c>
      <c r="L29" s="2" t="s">
        <v>333</v>
      </c>
      <c r="O29" t="str">
        <f t="shared" si="0"/>
        <v/>
      </c>
      <c r="P29" t="str">
        <f t="shared" si="1"/>
        <v/>
      </c>
      <c r="Q29" s="1" t="s">
        <v>315</v>
      </c>
    </row>
    <row r="30" spans="1:18">
      <c r="A30" s="16" t="s">
        <v>238</v>
      </c>
      <c r="B30">
        <v>2</v>
      </c>
      <c r="C30" t="s">
        <v>195</v>
      </c>
      <c r="D30" s="15" t="s">
        <v>199</v>
      </c>
      <c r="E30">
        <v>1</v>
      </c>
      <c r="F30">
        <v>1</v>
      </c>
      <c r="G30">
        <v>4</v>
      </c>
      <c r="J30">
        <f>IF($B30=0,E30,IF($B30=1,E30*F30,IF($B30=2,E30*F30*G30,IF($B30=3,E30*F30*G30*H30,IF($B30=4,E30*F30*G30*H30*I30,"???")))))</f>
        <v>4</v>
      </c>
      <c r="K30" s="2" t="s">
        <v>9</v>
      </c>
      <c r="L30" s="2" t="s">
        <v>215</v>
      </c>
      <c r="O30" t="str">
        <f t="shared" si="0"/>
        <v/>
      </c>
      <c r="P30" t="str">
        <f t="shared" si="1"/>
        <v/>
      </c>
    </row>
    <row r="31" spans="1:18">
      <c r="A31" s="16" t="s">
        <v>234</v>
      </c>
      <c r="B31">
        <v>2</v>
      </c>
      <c r="C31" t="s">
        <v>190</v>
      </c>
      <c r="D31" s="20" t="s">
        <v>68</v>
      </c>
      <c r="E31">
        <v>1</v>
      </c>
      <c r="F31">
        <v>1</v>
      </c>
      <c r="G31">
        <v>4</v>
      </c>
      <c r="J31">
        <f t="shared" si="2"/>
        <v>4</v>
      </c>
      <c r="K31" s="2" t="s">
        <v>9</v>
      </c>
      <c r="L31" s="2" t="s">
        <v>9</v>
      </c>
      <c r="M31" s="8" t="s">
        <v>2</v>
      </c>
      <c r="O31" t="str">
        <f t="shared" si="0"/>
        <v/>
      </c>
      <c r="P31" t="str">
        <f t="shared" si="1"/>
        <v/>
      </c>
      <c r="Q31" s="1" t="s">
        <v>9</v>
      </c>
      <c r="R31" s="1" t="s">
        <v>350</v>
      </c>
    </row>
    <row r="32" spans="1:18" ht="30">
      <c r="A32" s="16" t="s">
        <v>234</v>
      </c>
      <c r="B32">
        <v>3</v>
      </c>
      <c r="C32" t="s">
        <v>379</v>
      </c>
      <c r="D32" s="20" t="s">
        <v>69</v>
      </c>
      <c r="E32">
        <v>1</v>
      </c>
      <c r="F32">
        <v>1</v>
      </c>
      <c r="G32">
        <v>4</v>
      </c>
      <c r="H32">
        <v>1</v>
      </c>
      <c r="J32">
        <f t="shared" si="2"/>
        <v>4</v>
      </c>
      <c r="K32" s="2">
        <v>439</v>
      </c>
      <c r="L32" s="2" t="s">
        <v>332</v>
      </c>
      <c r="M32" s="8" t="s">
        <v>2</v>
      </c>
      <c r="N32" s="8" t="s">
        <v>341</v>
      </c>
      <c r="O32" t="str">
        <f t="shared" si="0"/>
        <v>Ti Grade 5</v>
      </c>
      <c r="P32">
        <f t="shared" si="1"/>
        <v>11</v>
      </c>
      <c r="Q32" s="1" t="s">
        <v>322</v>
      </c>
      <c r="R32" s="1" t="s">
        <v>2</v>
      </c>
    </row>
    <row r="33" spans="1:18">
      <c r="A33" s="16" t="s">
        <v>234</v>
      </c>
      <c r="B33">
        <v>3</v>
      </c>
      <c r="C33" t="s">
        <v>191</v>
      </c>
      <c r="D33" s="1" t="s">
        <v>70</v>
      </c>
      <c r="E33">
        <v>1</v>
      </c>
      <c r="F33">
        <v>1</v>
      </c>
      <c r="G33">
        <v>4</v>
      </c>
      <c r="H33">
        <v>1</v>
      </c>
      <c r="J33">
        <f t="shared" si="2"/>
        <v>4</v>
      </c>
      <c r="K33" s="2">
        <v>385</v>
      </c>
      <c r="L33" s="2" t="s">
        <v>20</v>
      </c>
      <c r="M33" s="8" t="s">
        <v>2</v>
      </c>
      <c r="O33" t="str">
        <f t="shared" si="0"/>
        <v/>
      </c>
      <c r="P33" t="str">
        <f t="shared" si="1"/>
        <v/>
      </c>
      <c r="Q33" s="1" t="s">
        <v>322</v>
      </c>
      <c r="R33" s="1" t="s">
        <v>2</v>
      </c>
    </row>
    <row r="34" spans="1:18" ht="30">
      <c r="A34" s="16" t="s">
        <v>234</v>
      </c>
      <c r="B34">
        <v>2</v>
      </c>
      <c r="C34" t="s">
        <v>380</v>
      </c>
      <c r="D34" s="21" t="s">
        <v>48</v>
      </c>
      <c r="E34">
        <v>1</v>
      </c>
      <c r="F34">
        <v>1</v>
      </c>
      <c r="G34">
        <v>4</v>
      </c>
      <c r="J34">
        <f t="shared" si="2"/>
        <v>4</v>
      </c>
      <c r="K34" s="2" t="s">
        <v>9</v>
      </c>
      <c r="L34" s="2" t="s">
        <v>473</v>
      </c>
      <c r="M34" s="8" t="s">
        <v>2</v>
      </c>
      <c r="N34" s="8" t="s">
        <v>69</v>
      </c>
      <c r="O34" t="str">
        <f t="shared" si="0"/>
        <v>SUS304</v>
      </c>
      <c r="P34">
        <f t="shared" si="1"/>
        <v>32</v>
      </c>
      <c r="Q34" s="1" t="s">
        <v>2</v>
      </c>
      <c r="R34" s="1" t="s">
        <v>2</v>
      </c>
    </row>
    <row r="35" spans="1:18">
      <c r="A35" s="16" t="s">
        <v>234</v>
      </c>
      <c r="B35">
        <v>2</v>
      </c>
      <c r="C35" t="s">
        <v>190</v>
      </c>
      <c r="D35" s="20" t="s">
        <v>71</v>
      </c>
      <c r="E35">
        <v>1</v>
      </c>
      <c r="F35">
        <v>1</v>
      </c>
      <c r="G35">
        <v>4</v>
      </c>
      <c r="J35">
        <f t="shared" si="2"/>
        <v>4</v>
      </c>
      <c r="K35" s="2" t="s">
        <v>9</v>
      </c>
      <c r="L35" s="2" t="s">
        <v>9</v>
      </c>
      <c r="M35" s="8" t="s">
        <v>2</v>
      </c>
      <c r="O35" t="str">
        <f t="shared" si="0"/>
        <v/>
      </c>
      <c r="P35" t="str">
        <f t="shared" si="1"/>
        <v/>
      </c>
      <c r="Q35" s="1" t="s">
        <v>9</v>
      </c>
      <c r="R35" s="1" t="s">
        <v>2</v>
      </c>
    </row>
    <row r="36" spans="1:18" ht="30">
      <c r="A36" s="16" t="s">
        <v>234</v>
      </c>
      <c r="B36">
        <v>3</v>
      </c>
      <c r="C36" t="s">
        <v>379</v>
      </c>
      <c r="D36" s="20" t="s">
        <v>72</v>
      </c>
      <c r="E36">
        <v>1</v>
      </c>
      <c r="F36">
        <v>1</v>
      </c>
      <c r="G36">
        <v>4</v>
      </c>
      <c r="H36">
        <v>1</v>
      </c>
      <c r="J36">
        <f t="shared" si="2"/>
        <v>4</v>
      </c>
      <c r="K36" s="2">
        <v>432</v>
      </c>
      <c r="L36" s="2" t="s">
        <v>332</v>
      </c>
      <c r="M36" s="8" t="s">
        <v>2</v>
      </c>
      <c r="N36" s="8" t="s">
        <v>66</v>
      </c>
      <c r="O36" t="str">
        <f t="shared" si="0"/>
        <v>Ti Grade 5</v>
      </c>
      <c r="P36">
        <f t="shared" si="1"/>
        <v>13</v>
      </c>
      <c r="Q36" s="1" t="s">
        <v>322</v>
      </c>
      <c r="R36" s="1" t="s">
        <v>2</v>
      </c>
    </row>
    <row r="37" spans="1:18">
      <c r="A37" s="16" t="s">
        <v>234</v>
      </c>
      <c r="B37">
        <v>3</v>
      </c>
      <c r="C37" t="s">
        <v>191</v>
      </c>
      <c r="D37" s="1" t="s">
        <v>70</v>
      </c>
      <c r="E37">
        <v>1</v>
      </c>
      <c r="F37">
        <v>1</v>
      </c>
      <c r="G37">
        <v>4</v>
      </c>
      <c r="H37">
        <v>1</v>
      </c>
      <c r="J37">
        <f t="shared" si="2"/>
        <v>4</v>
      </c>
      <c r="K37" s="2">
        <v>385</v>
      </c>
      <c r="L37" s="2" t="s">
        <v>20</v>
      </c>
      <c r="M37" s="8" t="s">
        <v>2</v>
      </c>
      <c r="O37" t="str">
        <f t="shared" si="0"/>
        <v/>
      </c>
      <c r="P37" t="str">
        <f t="shared" si="1"/>
        <v/>
      </c>
      <c r="Q37" s="1" t="s">
        <v>322</v>
      </c>
      <c r="R37" s="1" t="s">
        <v>2</v>
      </c>
    </row>
    <row r="38" spans="1:18" ht="30">
      <c r="A38" s="16" t="s">
        <v>234</v>
      </c>
      <c r="B38">
        <v>2</v>
      </c>
      <c r="C38" t="s">
        <v>380</v>
      </c>
      <c r="D38" s="21" t="s">
        <v>48</v>
      </c>
      <c r="E38">
        <v>1</v>
      </c>
      <c r="F38">
        <v>1</v>
      </c>
      <c r="G38">
        <v>5</v>
      </c>
      <c r="J38">
        <f t="shared" ref="J38" si="5">IF($B38=0,E38,IF($B38=1,E38*F38,IF($B38=2,E38*F38*G38,IF($B38=3,E38*F38*G38*H38,IF($B38=4,E38*F38*G38*H38*I38,"???")))))</f>
        <v>5</v>
      </c>
      <c r="K38" s="2" t="s">
        <v>9</v>
      </c>
      <c r="L38" s="2" t="s">
        <v>473</v>
      </c>
      <c r="M38" s="8" t="s">
        <v>347</v>
      </c>
      <c r="N38" s="8" t="s">
        <v>73</v>
      </c>
      <c r="O38" t="str">
        <f t="shared" si="0"/>
        <v>SUS304</v>
      </c>
      <c r="P38">
        <f t="shared" si="1"/>
        <v>39</v>
      </c>
    </row>
    <row r="39" spans="1:18">
      <c r="A39" s="16" t="s">
        <v>234</v>
      </c>
      <c r="B39">
        <v>2</v>
      </c>
      <c r="C39" t="s">
        <v>190</v>
      </c>
      <c r="D39" s="20" t="s">
        <v>73</v>
      </c>
      <c r="E39">
        <v>1</v>
      </c>
      <c r="F39">
        <v>1</v>
      </c>
      <c r="G39">
        <v>5</v>
      </c>
      <c r="J39">
        <f t="shared" si="2"/>
        <v>5</v>
      </c>
      <c r="K39" s="2" t="s">
        <v>9</v>
      </c>
      <c r="L39" s="3" t="s">
        <v>332</v>
      </c>
      <c r="M39" s="8" t="s">
        <v>2</v>
      </c>
      <c r="O39" t="str">
        <f t="shared" si="0"/>
        <v/>
      </c>
      <c r="P39" t="str">
        <f t="shared" si="1"/>
        <v/>
      </c>
      <c r="Q39" s="1" t="s">
        <v>9</v>
      </c>
      <c r="R39" s="1" t="s">
        <v>2</v>
      </c>
    </row>
    <row r="40" spans="1:18" ht="30">
      <c r="A40" s="16" t="s">
        <v>234</v>
      </c>
      <c r="B40">
        <v>3</v>
      </c>
      <c r="C40" t="s">
        <v>379</v>
      </c>
      <c r="D40" s="20" t="s">
        <v>74</v>
      </c>
      <c r="E40">
        <v>1</v>
      </c>
      <c r="F40">
        <v>1</v>
      </c>
      <c r="G40">
        <v>5</v>
      </c>
      <c r="H40">
        <v>1</v>
      </c>
      <c r="J40">
        <f t="shared" si="2"/>
        <v>5</v>
      </c>
      <c r="K40" s="2">
        <v>430</v>
      </c>
      <c r="L40" s="2" t="s">
        <v>332</v>
      </c>
      <c r="M40" s="8" t="s">
        <v>2</v>
      </c>
      <c r="N40" s="8" t="s">
        <v>340</v>
      </c>
      <c r="O40" t="str">
        <f t="shared" si="0"/>
        <v>Ti Grade 5</v>
      </c>
      <c r="P40">
        <f t="shared" si="1"/>
        <v>10</v>
      </c>
      <c r="Q40" s="1" t="s">
        <v>322</v>
      </c>
      <c r="R40" s="1" t="s">
        <v>2</v>
      </c>
    </row>
    <row r="41" spans="1:18">
      <c r="A41" s="16" t="s">
        <v>234</v>
      </c>
      <c r="B41">
        <v>3</v>
      </c>
      <c r="C41" t="s">
        <v>191</v>
      </c>
      <c r="D41" s="1" t="s">
        <v>70</v>
      </c>
      <c r="E41">
        <v>1</v>
      </c>
      <c r="F41">
        <v>1</v>
      </c>
      <c r="G41">
        <v>5</v>
      </c>
      <c r="H41">
        <v>1</v>
      </c>
      <c r="J41">
        <f t="shared" si="2"/>
        <v>5</v>
      </c>
      <c r="K41" s="2">
        <v>385</v>
      </c>
      <c r="L41" s="2" t="s">
        <v>20</v>
      </c>
      <c r="M41" s="8" t="s">
        <v>2</v>
      </c>
      <c r="O41" t="str">
        <f t="shared" si="0"/>
        <v/>
      </c>
      <c r="P41" t="str">
        <f t="shared" si="1"/>
        <v/>
      </c>
      <c r="Q41" s="1" t="s">
        <v>322</v>
      </c>
      <c r="R41" s="1" t="s">
        <v>2</v>
      </c>
    </row>
    <row r="42" spans="1:18" ht="30">
      <c r="A42" s="16" t="s">
        <v>234</v>
      </c>
      <c r="B42">
        <v>2</v>
      </c>
      <c r="C42" t="s">
        <v>380</v>
      </c>
      <c r="D42" s="21" t="s">
        <v>48</v>
      </c>
      <c r="E42">
        <v>1</v>
      </c>
      <c r="F42">
        <v>1</v>
      </c>
      <c r="G42">
        <v>5</v>
      </c>
      <c r="J42">
        <f t="shared" si="2"/>
        <v>5</v>
      </c>
      <c r="K42" s="2" t="s">
        <v>9</v>
      </c>
      <c r="L42" s="2" t="s">
        <v>473</v>
      </c>
      <c r="M42" s="8" t="s">
        <v>347</v>
      </c>
      <c r="N42" s="8" t="s">
        <v>73</v>
      </c>
      <c r="O42" t="str">
        <f t="shared" si="0"/>
        <v>SUS304</v>
      </c>
      <c r="P42">
        <f t="shared" si="1"/>
        <v>39</v>
      </c>
    </row>
    <row r="43" spans="1:18">
      <c r="A43" s="16" t="s">
        <v>234</v>
      </c>
      <c r="B43">
        <v>2</v>
      </c>
      <c r="C43" t="s">
        <v>191</v>
      </c>
      <c r="D43" s="15" t="s">
        <v>240</v>
      </c>
      <c r="E43">
        <v>1</v>
      </c>
      <c r="F43">
        <v>1</v>
      </c>
      <c r="G43">
        <v>13</v>
      </c>
      <c r="J43">
        <f t="shared" si="2"/>
        <v>13</v>
      </c>
      <c r="K43" s="2">
        <v>431</v>
      </c>
      <c r="L43" s="2" t="s">
        <v>332</v>
      </c>
      <c r="O43" t="str">
        <f t="shared" si="0"/>
        <v/>
      </c>
      <c r="P43" t="str">
        <f t="shared" si="1"/>
        <v/>
      </c>
      <c r="Q43" s="1" t="s">
        <v>322</v>
      </c>
    </row>
    <row r="44" spans="1:18">
      <c r="A44" s="16" t="s">
        <v>234</v>
      </c>
      <c r="B44">
        <v>2</v>
      </c>
      <c r="C44" t="s">
        <v>191</v>
      </c>
      <c r="D44" s="20" t="s">
        <v>76</v>
      </c>
      <c r="E44">
        <v>1</v>
      </c>
      <c r="F44">
        <v>1</v>
      </c>
      <c r="G44" s="7">
        <v>2</v>
      </c>
      <c r="J44">
        <f t="shared" si="2"/>
        <v>2</v>
      </c>
      <c r="K44" s="2">
        <v>434</v>
      </c>
      <c r="L44" s="2" t="s">
        <v>332</v>
      </c>
      <c r="M44" s="8" t="s">
        <v>2</v>
      </c>
      <c r="O44" t="str">
        <f t="shared" si="0"/>
        <v/>
      </c>
      <c r="P44" t="str">
        <f t="shared" si="1"/>
        <v/>
      </c>
      <c r="Q44" s="1" t="s">
        <v>298</v>
      </c>
    </row>
    <row r="45" spans="1:18">
      <c r="A45" s="16" t="s">
        <v>234</v>
      </c>
      <c r="B45">
        <v>2</v>
      </c>
      <c r="C45" t="s">
        <v>191</v>
      </c>
      <c r="D45" s="20" t="s">
        <v>78</v>
      </c>
      <c r="E45">
        <v>1</v>
      </c>
      <c r="F45">
        <v>1</v>
      </c>
      <c r="G45" s="7">
        <v>2</v>
      </c>
      <c r="J45">
        <f t="shared" si="2"/>
        <v>2</v>
      </c>
      <c r="K45" s="2">
        <v>435</v>
      </c>
      <c r="L45" s="2" t="s">
        <v>332</v>
      </c>
      <c r="O45" t="str">
        <f t="shared" si="0"/>
        <v/>
      </c>
      <c r="P45" t="str">
        <f t="shared" si="1"/>
        <v/>
      </c>
      <c r="Q45" s="1" t="s">
        <v>321</v>
      </c>
    </row>
    <row r="46" spans="1:18" ht="30">
      <c r="A46" s="16" t="s">
        <v>234</v>
      </c>
      <c r="B46">
        <v>2</v>
      </c>
      <c r="C46" t="s">
        <v>192</v>
      </c>
      <c r="D46" s="20" t="s">
        <v>55</v>
      </c>
      <c r="E46">
        <v>1</v>
      </c>
      <c r="F46">
        <v>1</v>
      </c>
      <c r="G46">
        <v>4</v>
      </c>
      <c r="J46">
        <f>IF($B46=0,E46,IF($B46=1,E46*F46,IF($B46=2,E46*F46*G46,IF($B46=3,E46*F46*G46*H46,IF($B46=4,E46*F46*G46*H46*I46,"???")))))</f>
        <v>4</v>
      </c>
      <c r="K46" s="2" t="s">
        <v>9</v>
      </c>
      <c r="L46" s="3" t="s">
        <v>526</v>
      </c>
      <c r="M46" s="8" t="s">
        <v>78</v>
      </c>
      <c r="N46" s="8" t="s">
        <v>340</v>
      </c>
      <c r="O46" t="str">
        <f t="shared" si="0"/>
        <v>Ti Grade 5</v>
      </c>
      <c r="P46">
        <f t="shared" si="1"/>
        <v>10</v>
      </c>
    </row>
    <row r="47" spans="1:18">
      <c r="A47" s="16" t="s">
        <v>234</v>
      </c>
      <c r="B47">
        <v>2</v>
      </c>
      <c r="C47" t="s">
        <v>191</v>
      </c>
      <c r="D47" s="20" t="s">
        <v>348</v>
      </c>
      <c r="E47">
        <v>1</v>
      </c>
      <c r="F47">
        <v>1</v>
      </c>
      <c r="G47" s="13">
        <v>2</v>
      </c>
      <c r="J47">
        <f t="shared" ref="J47:J48" si="6">IF($B47=0,E47,IF($B47=1,E47*F47,IF($B47=2,E47*F47*G47,IF($B47=3,E47*F47*G47*H47,IF($B47=4,E47*F47*G47*H47*I47,"???")))))</f>
        <v>2</v>
      </c>
      <c r="K47" s="2">
        <v>436</v>
      </c>
      <c r="L47" s="2" t="s">
        <v>332</v>
      </c>
      <c r="O47" t="str">
        <f t="shared" si="0"/>
        <v/>
      </c>
      <c r="P47" t="str">
        <f t="shared" si="1"/>
        <v/>
      </c>
      <c r="Q47" t="s">
        <v>299</v>
      </c>
    </row>
    <row r="48" spans="1:18" ht="30">
      <c r="A48" s="16" t="s">
        <v>234</v>
      </c>
      <c r="B48">
        <v>2</v>
      </c>
      <c r="C48" t="s">
        <v>192</v>
      </c>
      <c r="D48" s="20" t="s">
        <v>55</v>
      </c>
      <c r="E48">
        <v>1</v>
      </c>
      <c r="F48">
        <v>1</v>
      </c>
      <c r="G48" s="13">
        <v>2</v>
      </c>
      <c r="J48">
        <f t="shared" si="6"/>
        <v>2</v>
      </c>
      <c r="K48" s="2" t="s">
        <v>9</v>
      </c>
      <c r="L48" s="3" t="s">
        <v>526</v>
      </c>
      <c r="M48" s="8" t="s">
        <v>348</v>
      </c>
      <c r="N48" s="8" t="s">
        <v>340</v>
      </c>
      <c r="O48" t="str">
        <f t="shared" si="0"/>
        <v>Ti Grade 5</v>
      </c>
      <c r="P48">
        <f t="shared" si="1"/>
        <v>10</v>
      </c>
      <c r="Q48"/>
    </row>
    <row r="49" spans="1:18">
      <c r="A49" s="16" t="s">
        <v>234</v>
      </c>
      <c r="B49">
        <v>2</v>
      </c>
      <c r="C49" t="s">
        <v>378</v>
      </c>
      <c r="D49" s="20" t="s">
        <v>77</v>
      </c>
      <c r="E49">
        <v>1</v>
      </c>
      <c r="F49">
        <v>1</v>
      </c>
      <c r="G49">
        <v>2</v>
      </c>
      <c r="J49">
        <f>IF($B49=0,E49,IF($B49=1,E49*F49,IF($B49=2,E49*F49*G49,IF($B49=3,E49*F49*G49*H49,IF($B49=4,E49*F49*G49*H49*I49,"???")))))</f>
        <v>2</v>
      </c>
      <c r="K49" s="2" t="s">
        <v>9</v>
      </c>
      <c r="L49" s="2" t="s">
        <v>9</v>
      </c>
      <c r="M49" s="8" t="s">
        <v>2</v>
      </c>
      <c r="O49" t="str">
        <f t="shared" si="0"/>
        <v/>
      </c>
      <c r="P49" t="str">
        <f t="shared" si="1"/>
        <v/>
      </c>
      <c r="Q49" s="1" t="s">
        <v>9</v>
      </c>
      <c r="R49" s="1" t="s">
        <v>21</v>
      </c>
    </row>
    <row r="50" spans="1:18">
      <c r="A50" s="16" t="s">
        <v>234</v>
      </c>
      <c r="B50">
        <v>2</v>
      </c>
      <c r="C50" t="s">
        <v>191</v>
      </c>
      <c r="D50" s="20" t="s">
        <v>323</v>
      </c>
      <c r="E50">
        <v>1</v>
      </c>
      <c r="F50">
        <v>1</v>
      </c>
      <c r="G50" s="11">
        <v>3</v>
      </c>
      <c r="J50">
        <f t="shared" ref="J50:J53" si="7">IF($B50=0,E50,IF($B50=1,E50*F50,IF($B50=2,E50*F50*G50,IF($B50=3,E50*F50*G50*H50,IF($B50=4,E50*F50*G50*H50*I50,"???")))))</f>
        <v>3</v>
      </c>
      <c r="K50" s="2" t="s">
        <v>325</v>
      </c>
      <c r="L50" s="2" t="s">
        <v>332</v>
      </c>
      <c r="O50" t="str">
        <f t="shared" si="0"/>
        <v/>
      </c>
      <c r="P50" t="str">
        <f t="shared" si="1"/>
        <v/>
      </c>
      <c r="Q50" s="1" t="s">
        <v>327</v>
      </c>
    </row>
    <row r="51" spans="1:18" ht="45">
      <c r="A51" s="16" t="s">
        <v>234</v>
      </c>
      <c r="B51">
        <v>2</v>
      </c>
      <c r="C51" t="s">
        <v>192</v>
      </c>
      <c r="D51" s="20" t="s">
        <v>182</v>
      </c>
      <c r="E51">
        <v>1</v>
      </c>
      <c r="F51">
        <v>1</v>
      </c>
      <c r="G51" s="11">
        <v>3</v>
      </c>
      <c r="J51">
        <f>IF($B51=0,E51,IF($B51=1,E51*F51,IF($B51=2,E51*F51*G51,IF($B51=3,E51*F51*G51*H51,IF($B51=4,E51*F51*G51*H51*I51,"???")))))</f>
        <v>3</v>
      </c>
      <c r="K51" s="2" t="s">
        <v>9</v>
      </c>
      <c r="L51" s="2" t="s">
        <v>523</v>
      </c>
      <c r="M51" s="8" t="s">
        <v>323</v>
      </c>
      <c r="N51" s="8" t="s">
        <v>341</v>
      </c>
      <c r="O51" t="str">
        <f t="shared" si="0"/>
        <v>Ti Grade 5</v>
      </c>
      <c r="P51">
        <f t="shared" si="1"/>
        <v>11</v>
      </c>
    </row>
    <row r="52" spans="1:18">
      <c r="A52" s="16" t="s">
        <v>234</v>
      </c>
      <c r="B52">
        <v>2</v>
      </c>
      <c r="C52" t="s">
        <v>191</v>
      </c>
      <c r="D52" s="20" t="s">
        <v>324</v>
      </c>
      <c r="E52">
        <v>1</v>
      </c>
      <c r="F52">
        <v>1</v>
      </c>
      <c r="G52" s="11">
        <v>1</v>
      </c>
      <c r="J52">
        <f t="shared" si="7"/>
        <v>1</v>
      </c>
      <c r="K52" s="2" t="s">
        <v>326</v>
      </c>
      <c r="L52" s="2" t="s">
        <v>332</v>
      </c>
      <c r="O52" t="str">
        <f t="shared" si="0"/>
        <v/>
      </c>
      <c r="P52" t="str">
        <f t="shared" si="1"/>
        <v/>
      </c>
      <c r="Q52" s="1" t="s">
        <v>328</v>
      </c>
    </row>
    <row r="53" spans="1:18" ht="60">
      <c r="A53" s="16" t="s">
        <v>234</v>
      </c>
      <c r="B53">
        <v>2</v>
      </c>
      <c r="C53" t="s">
        <v>192</v>
      </c>
      <c r="D53" s="20" t="s">
        <v>50</v>
      </c>
      <c r="E53">
        <v>1</v>
      </c>
      <c r="F53">
        <v>1</v>
      </c>
      <c r="G53" s="11">
        <v>1</v>
      </c>
      <c r="J53">
        <f t="shared" si="7"/>
        <v>1</v>
      </c>
      <c r="K53" s="2" t="s">
        <v>9</v>
      </c>
      <c r="L53" s="2" t="s">
        <v>523</v>
      </c>
      <c r="M53" s="8" t="s">
        <v>324</v>
      </c>
      <c r="N53" s="8" t="s">
        <v>341</v>
      </c>
      <c r="O53" t="str">
        <f t="shared" si="0"/>
        <v>Ti Grade 5</v>
      </c>
      <c r="P53">
        <f t="shared" si="1"/>
        <v>11</v>
      </c>
    </row>
    <row r="54" spans="1:18">
      <c r="A54" s="16" t="s">
        <v>234</v>
      </c>
      <c r="B54">
        <v>2</v>
      </c>
      <c r="C54" t="s">
        <v>191</v>
      </c>
      <c r="D54" s="1" t="s">
        <v>79</v>
      </c>
      <c r="E54">
        <v>1</v>
      </c>
      <c r="F54">
        <v>1</v>
      </c>
      <c r="G54">
        <v>2</v>
      </c>
      <c r="J54">
        <f t="shared" si="2"/>
        <v>2</v>
      </c>
      <c r="K54" s="2" t="s">
        <v>265</v>
      </c>
      <c r="L54" s="2" t="s">
        <v>22</v>
      </c>
      <c r="M54" s="8" t="s">
        <v>2</v>
      </c>
      <c r="O54" t="str">
        <f t="shared" si="0"/>
        <v/>
      </c>
      <c r="P54" t="str">
        <f t="shared" si="1"/>
        <v/>
      </c>
      <c r="Q54" t="s">
        <v>269</v>
      </c>
    </row>
    <row r="55" spans="1:18">
      <c r="A55" s="16" t="s">
        <v>234</v>
      </c>
      <c r="B55">
        <v>2</v>
      </c>
      <c r="C55" t="s">
        <v>191</v>
      </c>
      <c r="D55" s="1" t="s">
        <v>80</v>
      </c>
      <c r="E55">
        <v>1</v>
      </c>
      <c r="F55">
        <v>1</v>
      </c>
      <c r="G55">
        <v>2</v>
      </c>
      <c r="J55">
        <f t="shared" si="2"/>
        <v>2</v>
      </c>
      <c r="K55" s="2" t="s">
        <v>267</v>
      </c>
      <c r="L55" s="2" t="s">
        <v>332</v>
      </c>
      <c r="M55" s="8" t="s">
        <v>2</v>
      </c>
      <c r="O55" t="str">
        <f t="shared" si="0"/>
        <v/>
      </c>
      <c r="P55" t="str">
        <f t="shared" si="1"/>
        <v/>
      </c>
      <c r="Q55" t="s">
        <v>270</v>
      </c>
    </row>
    <row r="56" spans="1:18">
      <c r="A56" s="16" t="s">
        <v>234</v>
      </c>
      <c r="B56">
        <v>2</v>
      </c>
      <c r="C56" t="s">
        <v>9</v>
      </c>
      <c r="D56" s="1" t="s">
        <v>81</v>
      </c>
      <c r="E56">
        <v>1</v>
      </c>
      <c r="F56">
        <v>1</v>
      </c>
      <c r="G56">
        <v>4</v>
      </c>
      <c r="J56">
        <f t="shared" si="2"/>
        <v>4</v>
      </c>
      <c r="K56" s="2" t="s">
        <v>9</v>
      </c>
      <c r="L56" s="2" t="s">
        <v>9</v>
      </c>
      <c r="M56" s="8" t="s">
        <v>2</v>
      </c>
      <c r="O56" t="str">
        <f t="shared" si="0"/>
        <v/>
      </c>
      <c r="P56" t="str">
        <f t="shared" si="1"/>
        <v/>
      </c>
      <c r="Q56" s="1" t="s">
        <v>9</v>
      </c>
      <c r="R56" s="1" t="s">
        <v>21</v>
      </c>
    </row>
    <row r="57" spans="1:18" ht="30">
      <c r="A57" s="16" t="s">
        <v>234</v>
      </c>
      <c r="B57">
        <v>2</v>
      </c>
      <c r="C57" t="s">
        <v>192</v>
      </c>
      <c r="D57" s="20" t="s">
        <v>60</v>
      </c>
      <c r="E57">
        <v>1</v>
      </c>
      <c r="F57">
        <v>1</v>
      </c>
      <c r="G57" s="11">
        <v>1</v>
      </c>
      <c r="J57">
        <f t="shared" si="2"/>
        <v>1</v>
      </c>
      <c r="K57" s="2" t="s">
        <v>9</v>
      </c>
      <c r="L57" s="2" t="s">
        <v>475</v>
      </c>
      <c r="M57" s="8" t="s">
        <v>67</v>
      </c>
      <c r="N57" s="8" t="s">
        <v>361</v>
      </c>
      <c r="O57" t="str">
        <f t="shared" si="0"/>
        <v>A6061</v>
      </c>
      <c r="P57">
        <f t="shared" si="1"/>
        <v>162</v>
      </c>
    </row>
    <row r="58" spans="1:18" ht="30">
      <c r="A58" s="17"/>
      <c r="B58">
        <v>1</v>
      </c>
      <c r="C58" t="s">
        <v>190</v>
      </c>
      <c r="D58" s="20" t="s">
        <v>82</v>
      </c>
      <c r="E58">
        <v>1</v>
      </c>
      <c r="F58">
        <v>1</v>
      </c>
      <c r="J58">
        <f t="shared" si="2"/>
        <v>1</v>
      </c>
      <c r="K58" s="2" t="s">
        <v>9</v>
      </c>
      <c r="L58" s="2" t="s">
        <v>9</v>
      </c>
      <c r="M58" s="8" t="s">
        <v>2</v>
      </c>
      <c r="O58" t="str">
        <f t="shared" si="0"/>
        <v/>
      </c>
      <c r="P58" t="str">
        <f t="shared" si="1"/>
        <v/>
      </c>
      <c r="Q58" s="1" t="s">
        <v>23</v>
      </c>
      <c r="R58" s="1" t="s">
        <v>2</v>
      </c>
    </row>
    <row r="59" spans="1:18">
      <c r="A59" s="17" t="s">
        <v>235</v>
      </c>
      <c r="B59">
        <v>2</v>
      </c>
      <c r="C59" t="s">
        <v>190</v>
      </c>
      <c r="D59" s="20" t="s">
        <v>83</v>
      </c>
      <c r="E59">
        <v>1</v>
      </c>
      <c r="F59">
        <v>1</v>
      </c>
      <c r="G59">
        <v>1</v>
      </c>
      <c r="J59">
        <f t="shared" si="2"/>
        <v>1</v>
      </c>
      <c r="K59" s="2" t="s">
        <v>9</v>
      </c>
      <c r="L59" s="2" t="s">
        <v>9</v>
      </c>
      <c r="M59" s="8" t="s">
        <v>2</v>
      </c>
      <c r="O59" t="str">
        <f t="shared" si="0"/>
        <v/>
      </c>
      <c r="P59" t="str">
        <f t="shared" si="1"/>
        <v/>
      </c>
      <c r="Q59" s="1" t="s">
        <v>24</v>
      </c>
      <c r="R59" s="1" t="s">
        <v>2</v>
      </c>
    </row>
    <row r="60" spans="1:18">
      <c r="A60" s="17" t="s">
        <v>235</v>
      </c>
      <c r="B60">
        <v>3</v>
      </c>
      <c r="C60" t="s">
        <v>191</v>
      </c>
      <c r="D60" s="20" t="s">
        <v>84</v>
      </c>
      <c r="E60">
        <v>1</v>
      </c>
      <c r="F60">
        <v>1</v>
      </c>
      <c r="G60">
        <v>1</v>
      </c>
      <c r="H60">
        <v>1</v>
      </c>
      <c r="J60">
        <f t="shared" si="2"/>
        <v>1</v>
      </c>
      <c r="K60" s="2">
        <v>390</v>
      </c>
      <c r="L60" s="2" t="s">
        <v>333</v>
      </c>
      <c r="M60" s="8" t="s">
        <v>2</v>
      </c>
      <c r="O60" t="str">
        <f t="shared" si="0"/>
        <v/>
      </c>
      <c r="P60" t="str">
        <f t="shared" si="1"/>
        <v/>
      </c>
      <c r="Q60" t="s">
        <v>300</v>
      </c>
      <c r="R60" s="1" t="s">
        <v>2</v>
      </c>
    </row>
    <row r="61" spans="1:18">
      <c r="A61" s="17" t="s">
        <v>235</v>
      </c>
      <c r="B61">
        <v>3</v>
      </c>
      <c r="C61" t="s">
        <v>191</v>
      </c>
      <c r="D61" s="20" t="s">
        <v>85</v>
      </c>
      <c r="E61">
        <v>1</v>
      </c>
      <c r="F61">
        <v>1</v>
      </c>
      <c r="G61">
        <v>1</v>
      </c>
      <c r="H61">
        <v>1</v>
      </c>
      <c r="J61">
        <f t="shared" si="2"/>
        <v>1</v>
      </c>
      <c r="K61" s="2">
        <v>510</v>
      </c>
      <c r="L61" s="2" t="s">
        <v>332</v>
      </c>
      <c r="M61" s="8" t="s">
        <v>2</v>
      </c>
      <c r="O61" t="str">
        <f t="shared" si="0"/>
        <v/>
      </c>
      <c r="P61" t="str">
        <f t="shared" si="1"/>
        <v/>
      </c>
      <c r="Q61" s="1" t="s">
        <v>10</v>
      </c>
      <c r="R61" s="1" t="s">
        <v>2</v>
      </c>
    </row>
    <row r="62" spans="1:18" ht="30">
      <c r="A62" s="17" t="s">
        <v>235</v>
      </c>
      <c r="B62">
        <v>3</v>
      </c>
      <c r="C62" t="s">
        <v>191</v>
      </c>
      <c r="D62" s="20" t="s">
        <v>86</v>
      </c>
      <c r="E62">
        <v>1</v>
      </c>
      <c r="F62">
        <v>1</v>
      </c>
      <c r="G62">
        <v>1</v>
      </c>
      <c r="H62">
        <v>1</v>
      </c>
      <c r="J62">
        <f t="shared" si="2"/>
        <v>1</v>
      </c>
      <c r="K62" s="2">
        <v>399</v>
      </c>
      <c r="L62" s="2" t="s">
        <v>332</v>
      </c>
      <c r="M62" s="8" t="s">
        <v>2</v>
      </c>
      <c r="O62" t="str">
        <f t="shared" si="0"/>
        <v/>
      </c>
      <c r="P62" t="str">
        <f t="shared" si="1"/>
        <v/>
      </c>
      <c r="Q62" s="1" t="s">
        <v>10</v>
      </c>
      <c r="R62" s="1" t="s">
        <v>2</v>
      </c>
    </row>
    <row r="63" spans="1:18">
      <c r="A63" s="17" t="s">
        <v>235</v>
      </c>
      <c r="B63">
        <v>3</v>
      </c>
      <c r="C63" t="s">
        <v>195</v>
      </c>
      <c r="D63" s="20" t="s">
        <v>87</v>
      </c>
      <c r="E63">
        <v>1</v>
      </c>
      <c r="F63">
        <v>1</v>
      </c>
      <c r="G63">
        <v>1</v>
      </c>
      <c r="H63">
        <v>2</v>
      </c>
      <c r="J63">
        <f t="shared" si="2"/>
        <v>2</v>
      </c>
      <c r="K63" s="2">
        <v>380</v>
      </c>
      <c r="L63" s="2" t="s">
        <v>18</v>
      </c>
      <c r="M63" s="8" t="s">
        <v>2</v>
      </c>
      <c r="O63" t="str">
        <f t="shared" si="0"/>
        <v/>
      </c>
      <c r="P63" t="str">
        <f t="shared" si="1"/>
        <v/>
      </c>
      <c r="Q63" s="1" t="s">
        <v>4</v>
      </c>
      <c r="R63" s="1" t="s">
        <v>25</v>
      </c>
    </row>
    <row r="64" spans="1:18">
      <c r="A64" s="17" t="s">
        <v>235</v>
      </c>
      <c r="B64">
        <v>3</v>
      </c>
      <c r="C64" t="s">
        <v>190</v>
      </c>
      <c r="D64" s="20" t="s">
        <v>88</v>
      </c>
      <c r="E64">
        <v>1</v>
      </c>
      <c r="F64">
        <v>1</v>
      </c>
      <c r="G64">
        <v>1</v>
      </c>
      <c r="H64">
        <v>2</v>
      </c>
      <c r="J64">
        <f t="shared" si="2"/>
        <v>2</v>
      </c>
      <c r="K64" s="2" t="s">
        <v>9</v>
      </c>
      <c r="L64" s="2" t="s">
        <v>9</v>
      </c>
      <c r="M64" s="8" t="s">
        <v>2</v>
      </c>
      <c r="O64" t="str">
        <f t="shared" si="0"/>
        <v/>
      </c>
      <c r="P64" t="str">
        <f t="shared" si="1"/>
        <v/>
      </c>
    </row>
    <row r="65" spans="1:18">
      <c r="A65" s="17" t="s">
        <v>235</v>
      </c>
      <c r="B65">
        <v>4</v>
      </c>
      <c r="C65" t="s">
        <v>191</v>
      </c>
      <c r="D65" s="20" t="s">
        <v>89</v>
      </c>
      <c r="E65">
        <v>1</v>
      </c>
      <c r="F65">
        <v>1</v>
      </c>
      <c r="G65">
        <v>1</v>
      </c>
      <c r="H65">
        <v>2</v>
      </c>
      <c r="I65">
        <v>1</v>
      </c>
      <c r="J65">
        <f t="shared" si="2"/>
        <v>2</v>
      </c>
      <c r="K65" s="2">
        <v>407</v>
      </c>
      <c r="L65" s="2" t="s">
        <v>26</v>
      </c>
      <c r="M65" s="8" t="s">
        <v>2</v>
      </c>
      <c r="O65" t="str">
        <f t="shared" si="0"/>
        <v/>
      </c>
      <c r="P65" t="str">
        <f t="shared" si="1"/>
        <v/>
      </c>
      <c r="Q65" s="1" t="s">
        <v>11</v>
      </c>
      <c r="R65" s="1" t="s">
        <v>2</v>
      </c>
    </row>
    <row r="66" spans="1:18">
      <c r="A66" s="17" t="s">
        <v>235</v>
      </c>
      <c r="B66">
        <v>3</v>
      </c>
      <c r="C66" t="s">
        <v>191</v>
      </c>
      <c r="D66" s="20" t="s">
        <v>90</v>
      </c>
      <c r="E66">
        <v>1</v>
      </c>
      <c r="F66">
        <v>1</v>
      </c>
      <c r="G66">
        <v>1</v>
      </c>
      <c r="H66">
        <v>4</v>
      </c>
      <c r="J66">
        <f t="shared" si="2"/>
        <v>4</v>
      </c>
      <c r="K66" s="2">
        <v>400</v>
      </c>
      <c r="L66" s="2" t="s">
        <v>27</v>
      </c>
      <c r="M66" s="8" t="s">
        <v>2</v>
      </c>
      <c r="O66" t="str">
        <f t="shared" si="0"/>
        <v/>
      </c>
      <c r="P66" t="str">
        <f t="shared" si="1"/>
        <v/>
      </c>
      <c r="Q66" s="1" t="s">
        <v>11</v>
      </c>
      <c r="R66" s="1" t="s">
        <v>28</v>
      </c>
    </row>
    <row r="67" spans="1:18" ht="45">
      <c r="A67" s="17" t="s">
        <v>235</v>
      </c>
      <c r="B67">
        <v>3</v>
      </c>
      <c r="C67" t="s">
        <v>193</v>
      </c>
      <c r="D67" s="20" t="s">
        <v>374</v>
      </c>
      <c r="E67" s="4">
        <v>1</v>
      </c>
      <c r="F67" s="4">
        <v>1</v>
      </c>
      <c r="G67" s="4">
        <v>1</v>
      </c>
      <c r="H67" s="4">
        <v>8</v>
      </c>
      <c r="J67">
        <f t="shared" ref="J67" si="8">IF($B67=0,E67,IF($B67=1,E67*F67,IF($B67=2,E67*F67*G67,IF($B67=3,E67*F67*G67*H67,IF($B67=4,E67*F67*G67*H67*I67,"???")))))</f>
        <v>8</v>
      </c>
      <c r="K67" s="2" t="s">
        <v>9</v>
      </c>
      <c r="L67" s="2" t="s">
        <v>474</v>
      </c>
      <c r="O67" t="str">
        <f t="shared" si="0"/>
        <v/>
      </c>
      <c r="P67" t="str">
        <f t="shared" si="1"/>
        <v/>
      </c>
      <c r="R67" s="1" t="s">
        <v>375</v>
      </c>
    </row>
    <row r="68" spans="1:18" ht="45">
      <c r="A68" s="17" t="s">
        <v>235</v>
      </c>
      <c r="B68">
        <v>3</v>
      </c>
      <c r="C68" t="s">
        <v>192</v>
      </c>
      <c r="D68" s="20" t="s">
        <v>51</v>
      </c>
      <c r="E68" s="4">
        <v>1</v>
      </c>
      <c r="F68" s="4">
        <v>1</v>
      </c>
      <c r="G68" s="4">
        <v>1</v>
      </c>
      <c r="H68" s="4">
        <v>4</v>
      </c>
      <c r="J68">
        <f t="shared" si="2"/>
        <v>4</v>
      </c>
      <c r="K68" s="2" t="s">
        <v>9</v>
      </c>
      <c r="L68" s="2" t="s">
        <v>527</v>
      </c>
      <c r="M68" s="8" t="s">
        <v>90</v>
      </c>
      <c r="N68" s="8" t="s">
        <v>198</v>
      </c>
      <c r="O68" t="str">
        <f t="shared" si="0"/>
        <v>A6061</v>
      </c>
      <c r="P68">
        <f t="shared" si="1"/>
        <v>70</v>
      </c>
    </row>
    <row r="69" spans="1:18" ht="45">
      <c r="A69" s="17" t="s">
        <v>235</v>
      </c>
      <c r="B69">
        <v>3</v>
      </c>
      <c r="C69" t="s">
        <v>192</v>
      </c>
      <c r="D69" s="20" t="s">
        <v>51</v>
      </c>
      <c r="E69" s="4">
        <v>1</v>
      </c>
      <c r="F69" s="4">
        <v>1</v>
      </c>
      <c r="G69" s="4">
        <v>1</v>
      </c>
      <c r="H69" s="4">
        <v>4</v>
      </c>
      <c r="J69">
        <f t="shared" ref="J69" si="9">IF($B69=0,E69,IF($B69=1,E69*F69,IF($B69=2,E69*F69*G69,IF($B69=3,E69*F69*G69*H69,IF($B69=4,E69*F69*G69*H69*I69,"???")))))</f>
        <v>4</v>
      </c>
      <c r="K69" s="2" t="s">
        <v>9</v>
      </c>
      <c r="L69" s="2" t="s">
        <v>527</v>
      </c>
      <c r="M69" s="8" t="s">
        <v>90</v>
      </c>
      <c r="N69" s="8" t="s">
        <v>84</v>
      </c>
      <c r="O69" t="str">
        <f t="shared" si="0"/>
        <v>A6061</v>
      </c>
      <c r="P69">
        <f t="shared" si="1"/>
        <v>60</v>
      </c>
    </row>
    <row r="70" spans="1:18">
      <c r="A70" s="17" t="s">
        <v>235</v>
      </c>
      <c r="B70">
        <v>3</v>
      </c>
      <c r="C70" t="s">
        <v>191</v>
      </c>
      <c r="D70" s="20" t="s">
        <v>198</v>
      </c>
      <c r="E70">
        <v>1</v>
      </c>
      <c r="F70">
        <v>1</v>
      </c>
      <c r="G70">
        <v>1</v>
      </c>
      <c r="H70">
        <v>1</v>
      </c>
      <c r="J70">
        <f t="shared" si="2"/>
        <v>1</v>
      </c>
      <c r="K70" s="2">
        <v>391</v>
      </c>
      <c r="L70" s="2" t="s">
        <v>333</v>
      </c>
      <c r="O70" t="str">
        <f t="shared" si="0"/>
        <v/>
      </c>
      <c r="P70" t="str">
        <f t="shared" si="1"/>
        <v/>
      </c>
      <c r="Q70" t="s">
        <v>301</v>
      </c>
    </row>
    <row r="71" spans="1:18">
      <c r="A71" s="17" t="s">
        <v>235</v>
      </c>
      <c r="B71">
        <v>3</v>
      </c>
      <c r="C71" t="s">
        <v>191</v>
      </c>
      <c r="D71" s="20" t="s">
        <v>91</v>
      </c>
      <c r="E71">
        <v>1</v>
      </c>
      <c r="F71">
        <v>1</v>
      </c>
      <c r="G71">
        <v>1</v>
      </c>
      <c r="H71">
        <v>1</v>
      </c>
      <c r="J71">
        <f t="shared" si="2"/>
        <v>1</v>
      </c>
      <c r="K71" s="2">
        <v>389</v>
      </c>
      <c r="L71" s="2" t="s">
        <v>333</v>
      </c>
      <c r="M71" s="8" t="s">
        <v>2</v>
      </c>
      <c r="O71" t="str">
        <f t="shared" ref="O71:O134" si="10">IF(OR(C71="F",C71="T",C71="N"),VLOOKUP(N71,$D$7:$L$384,9,FALSE),"")</f>
        <v/>
      </c>
      <c r="P71" t="str">
        <f t="shared" ref="P71:P134" si="11">IF(OR(C71="F",C71="T",C71="N"),MATCH(N71,$D$7:$D$384,0)+ROW($P$7)-1,"")</f>
        <v/>
      </c>
      <c r="Q71" s="1" t="s">
        <v>12</v>
      </c>
      <c r="R71" s="1" t="s">
        <v>2</v>
      </c>
    </row>
    <row r="72" spans="1:18" ht="45">
      <c r="A72" s="17" t="s">
        <v>235</v>
      </c>
      <c r="B72">
        <v>3</v>
      </c>
      <c r="C72" t="s">
        <v>192</v>
      </c>
      <c r="D72" s="20" t="s">
        <v>62</v>
      </c>
      <c r="E72" s="4">
        <v>1</v>
      </c>
      <c r="F72" s="4">
        <v>1</v>
      </c>
      <c r="G72" s="4">
        <v>1</v>
      </c>
      <c r="H72" s="4">
        <v>4</v>
      </c>
      <c r="J72">
        <f t="shared" ref="J72:J75" si="12">IF($B72=0,E72,IF($B72=1,E72*F72,IF($B72=2,E72*F72*G72,IF($B72=3,E72*F72*G72*H72,IF($B72=4,E72*F72*G72*H72*I72,"???")))))</f>
        <v>4</v>
      </c>
      <c r="K72" s="2" t="s">
        <v>9</v>
      </c>
      <c r="L72" s="2" t="s">
        <v>525</v>
      </c>
      <c r="M72" s="8" t="s">
        <v>91</v>
      </c>
      <c r="N72" s="8" t="s">
        <v>351</v>
      </c>
      <c r="O72" t="str">
        <f t="shared" si="10"/>
        <v>A6061</v>
      </c>
      <c r="P72">
        <f t="shared" si="11"/>
        <v>145</v>
      </c>
    </row>
    <row r="73" spans="1:18" ht="45">
      <c r="A73" s="17" t="s">
        <v>235</v>
      </c>
      <c r="B73">
        <v>3</v>
      </c>
      <c r="C73" t="s">
        <v>192</v>
      </c>
      <c r="D73" s="20" t="s">
        <v>62</v>
      </c>
      <c r="E73" s="4">
        <v>1</v>
      </c>
      <c r="F73" s="4">
        <v>1</v>
      </c>
      <c r="G73" s="4">
        <v>1</v>
      </c>
      <c r="H73" s="4">
        <v>4</v>
      </c>
      <c r="J73">
        <f t="shared" si="12"/>
        <v>4</v>
      </c>
      <c r="K73" s="2" t="s">
        <v>9</v>
      </c>
      <c r="L73" s="2" t="s">
        <v>525</v>
      </c>
      <c r="M73" s="8" t="s">
        <v>91</v>
      </c>
      <c r="N73" s="8" t="s">
        <v>112</v>
      </c>
      <c r="O73" t="str">
        <f t="shared" si="10"/>
        <v>A6061</v>
      </c>
      <c r="P73">
        <f t="shared" si="11"/>
        <v>142</v>
      </c>
    </row>
    <row r="74" spans="1:18" ht="45">
      <c r="A74" s="17" t="s">
        <v>235</v>
      </c>
      <c r="B74">
        <v>3</v>
      </c>
      <c r="C74" t="s">
        <v>192</v>
      </c>
      <c r="D74" s="20" t="s">
        <v>62</v>
      </c>
      <c r="E74" s="4">
        <v>1</v>
      </c>
      <c r="F74" s="4">
        <v>1</v>
      </c>
      <c r="G74" s="4">
        <v>1</v>
      </c>
      <c r="H74" s="4">
        <v>2</v>
      </c>
      <c r="J74">
        <f t="shared" si="12"/>
        <v>2</v>
      </c>
      <c r="K74" s="2" t="s">
        <v>9</v>
      </c>
      <c r="L74" s="2" t="s">
        <v>525</v>
      </c>
      <c r="M74" s="8" t="s">
        <v>91</v>
      </c>
      <c r="N74" s="8" t="s">
        <v>103</v>
      </c>
      <c r="O74" t="str">
        <f t="shared" si="10"/>
        <v>A6061</v>
      </c>
      <c r="P74">
        <f t="shared" si="11"/>
        <v>108</v>
      </c>
    </row>
    <row r="75" spans="1:18" ht="45">
      <c r="A75" s="17" t="s">
        <v>235</v>
      </c>
      <c r="B75">
        <v>3</v>
      </c>
      <c r="C75" t="s">
        <v>192</v>
      </c>
      <c r="D75" s="20" t="s">
        <v>62</v>
      </c>
      <c r="E75" s="4">
        <v>1</v>
      </c>
      <c r="F75" s="4">
        <v>1</v>
      </c>
      <c r="G75" s="4">
        <v>1</v>
      </c>
      <c r="H75" s="4">
        <v>2</v>
      </c>
      <c r="J75">
        <f t="shared" si="12"/>
        <v>2</v>
      </c>
      <c r="K75" s="2" t="s">
        <v>9</v>
      </c>
      <c r="L75" s="2" t="s">
        <v>525</v>
      </c>
      <c r="M75" s="8" t="s">
        <v>91</v>
      </c>
      <c r="N75" s="8" t="s">
        <v>105</v>
      </c>
      <c r="O75" t="str">
        <f t="shared" si="10"/>
        <v>A6061</v>
      </c>
      <c r="P75">
        <f t="shared" si="11"/>
        <v>117</v>
      </c>
    </row>
    <row r="76" spans="1:18">
      <c r="A76" s="17" t="s">
        <v>235</v>
      </c>
      <c r="B76">
        <v>3</v>
      </c>
      <c r="C76" t="s">
        <v>190</v>
      </c>
      <c r="D76" s="20" t="s">
        <v>92</v>
      </c>
      <c r="E76">
        <v>1</v>
      </c>
      <c r="F76">
        <v>1</v>
      </c>
      <c r="G76">
        <v>1</v>
      </c>
      <c r="H76">
        <v>6</v>
      </c>
      <c r="J76">
        <f t="shared" si="2"/>
        <v>6</v>
      </c>
      <c r="K76" s="2" t="s">
        <v>9</v>
      </c>
      <c r="L76" s="2" t="s">
        <v>9</v>
      </c>
      <c r="M76" s="8" t="s">
        <v>2</v>
      </c>
      <c r="O76" t="str">
        <f t="shared" si="10"/>
        <v/>
      </c>
      <c r="P76" t="str">
        <f t="shared" si="11"/>
        <v/>
      </c>
      <c r="Q76" s="1" t="s">
        <v>2</v>
      </c>
      <c r="R76" s="1" t="s">
        <v>2</v>
      </c>
    </row>
    <row r="77" spans="1:18">
      <c r="A77" s="17" t="s">
        <v>235</v>
      </c>
      <c r="B77">
        <v>4</v>
      </c>
      <c r="C77" t="s">
        <v>191</v>
      </c>
      <c r="D77" s="20" t="s">
        <v>93</v>
      </c>
      <c r="E77">
        <v>1</v>
      </c>
      <c r="F77">
        <v>1</v>
      </c>
      <c r="G77">
        <v>1</v>
      </c>
      <c r="H77">
        <v>6</v>
      </c>
      <c r="I77">
        <v>1</v>
      </c>
      <c r="J77">
        <f t="shared" si="2"/>
        <v>6</v>
      </c>
      <c r="K77" s="2">
        <v>402</v>
      </c>
      <c r="L77" s="2" t="s">
        <v>29</v>
      </c>
      <c r="M77" s="8" t="s">
        <v>2</v>
      </c>
      <c r="O77" t="str">
        <f t="shared" si="10"/>
        <v/>
      </c>
      <c r="P77" t="str">
        <f t="shared" si="11"/>
        <v/>
      </c>
      <c r="Q77" s="1" t="s">
        <v>320</v>
      </c>
      <c r="R77" s="1" t="s">
        <v>2</v>
      </c>
    </row>
    <row r="78" spans="1:18">
      <c r="A78" s="17" t="s">
        <v>235</v>
      </c>
      <c r="B78">
        <v>4</v>
      </c>
      <c r="C78" t="s">
        <v>195</v>
      </c>
      <c r="D78" s="20" t="s">
        <v>94</v>
      </c>
      <c r="E78">
        <v>1</v>
      </c>
      <c r="F78">
        <v>1</v>
      </c>
      <c r="G78">
        <v>1</v>
      </c>
      <c r="H78">
        <v>6</v>
      </c>
      <c r="I78">
        <v>1</v>
      </c>
      <c r="J78">
        <f t="shared" si="2"/>
        <v>6</v>
      </c>
      <c r="K78" s="2">
        <v>403.1</v>
      </c>
      <c r="L78" s="2" t="s">
        <v>30</v>
      </c>
      <c r="M78" s="8" t="s">
        <v>2</v>
      </c>
      <c r="O78" t="str">
        <f t="shared" si="10"/>
        <v/>
      </c>
      <c r="P78" t="str">
        <f t="shared" si="11"/>
        <v/>
      </c>
      <c r="Q78" s="1" t="s">
        <v>13</v>
      </c>
      <c r="R78" s="1" t="s">
        <v>2</v>
      </c>
    </row>
    <row r="79" spans="1:18">
      <c r="A79" s="17" t="s">
        <v>235</v>
      </c>
      <c r="B79">
        <v>4</v>
      </c>
      <c r="C79" t="s">
        <v>191</v>
      </c>
      <c r="D79" s="20" t="s">
        <v>95</v>
      </c>
      <c r="E79">
        <v>1</v>
      </c>
      <c r="F79">
        <v>1</v>
      </c>
      <c r="G79">
        <v>1</v>
      </c>
      <c r="H79">
        <v>6</v>
      </c>
      <c r="I79">
        <v>1</v>
      </c>
      <c r="J79">
        <f t="shared" si="2"/>
        <v>6</v>
      </c>
      <c r="K79" s="2">
        <v>403</v>
      </c>
      <c r="L79" s="2" t="s">
        <v>333</v>
      </c>
      <c r="O79" t="str">
        <f t="shared" si="10"/>
        <v/>
      </c>
      <c r="P79" t="str">
        <f t="shared" si="11"/>
        <v/>
      </c>
      <c r="Q79" t="s">
        <v>302</v>
      </c>
      <c r="R79" t="s">
        <v>5</v>
      </c>
    </row>
    <row r="80" spans="1:18" ht="30">
      <c r="A80" s="17" t="s">
        <v>235</v>
      </c>
      <c r="B80">
        <v>4</v>
      </c>
      <c r="C80" t="s">
        <v>192</v>
      </c>
      <c r="D80" s="21" t="s">
        <v>51</v>
      </c>
      <c r="E80">
        <v>1</v>
      </c>
      <c r="F80">
        <v>1</v>
      </c>
      <c r="G80">
        <v>1</v>
      </c>
      <c r="H80">
        <v>3</v>
      </c>
      <c r="I80">
        <v>3</v>
      </c>
      <c r="J80">
        <f t="shared" si="2"/>
        <v>9</v>
      </c>
      <c r="K80" s="2" t="s">
        <v>9</v>
      </c>
      <c r="L80" s="2" t="s">
        <v>527</v>
      </c>
      <c r="M80" s="8" t="s">
        <v>93</v>
      </c>
      <c r="N80" s="8" t="s">
        <v>91</v>
      </c>
      <c r="O80" t="str">
        <f t="shared" si="10"/>
        <v>A6061</v>
      </c>
      <c r="P80">
        <f t="shared" si="11"/>
        <v>71</v>
      </c>
    </row>
    <row r="81" spans="1:18" ht="45">
      <c r="A81" s="17" t="s">
        <v>235</v>
      </c>
      <c r="B81">
        <v>4</v>
      </c>
      <c r="C81" t="s">
        <v>192</v>
      </c>
      <c r="D81" s="21" t="s">
        <v>51</v>
      </c>
      <c r="E81">
        <v>1</v>
      </c>
      <c r="F81">
        <v>1</v>
      </c>
      <c r="G81">
        <v>1</v>
      </c>
      <c r="H81">
        <v>1</v>
      </c>
      <c r="I81">
        <v>3</v>
      </c>
      <c r="J81">
        <f t="shared" ref="J81" si="13">IF($B81=0,E81,IF($B81=1,E81*F81,IF($B81=2,E81*F81*G81,IF($B81=3,E81*F81*G81*H81,IF($B81=4,E81*F81*G81*H81*I81,"???")))))</f>
        <v>3</v>
      </c>
      <c r="K81" s="2" t="s">
        <v>9</v>
      </c>
      <c r="L81" s="2" t="s">
        <v>527</v>
      </c>
      <c r="M81" s="8" t="s">
        <v>93</v>
      </c>
      <c r="N81" s="8" t="s">
        <v>112</v>
      </c>
      <c r="O81" t="str">
        <f t="shared" si="10"/>
        <v>A6061</v>
      </c>
      <c r="P81">
        <f t="shared" si="11"/>
        <v>142</v>
      </c>
    </row>
    <row r="82" spans="1:18" ht="45">
      <c r="A82" s="17" t="s">
        <v>235</v>
      </c>
      <c r="B82">
        <v>4</v>
      </c>
      <c r="C82" t="s">
        <v>192</v>
      </c>
      <c r="D82" s="21" t="s">
        <v>51</v>
      </c>
      <c r="E82">
        <v>1</v>
      </c>
      <c r="F82">
        <v>1</v>
      </c>
      <c r="G82">
        <v>1</v>
      </c>
      <c r="H82">
        <v>1</v>
      </c>
      <c r="I82">
        <v>3</v>
      </c>
      <c r="J82">
        <f t="shared" ref="J82" si="14">IF($B82=0,E82,IF($B82=1,E82*F82,IF($B82=2,E82*F82*G82,IF($B82=3,E82*F82*G82*H82,IF($B82=4,E82*F82*G82*H82*I82,"???")))))</f>
        <v>3</v>
      </c>
      <c r="K82" s="2" t="s">
        <v>9</v>
      </c>
      <c r="L82" s="2" t="s">
        <v>527</v>
      </c>
      <c r="M82" s="8" t="s">
        <v>93</v>
      </c>
      <c r="N82" s="8" t="s">
        <v>351</v>
      </c>
      <c r="O82" t="str">
        <f t="shared" si="10"/>
        <v>A6061</v>
      </c>
      <c r="P82">
        <f t="shared" si="11"/>
        <v>145</v>
      </c>
    </row>
    <row r="83" spans="1:18" ht="45">
      <c r="A83" s="17" t="s">
        <v>235</v>
      </c>
      <c r="B83">
        <v>4</v>
      </c>
      <c r="C83" t="s">
        <v>192</v>
      </c>
      <c r="D83" s="21" t="s">
        <v>51</v>
      </c>
      <c r="E83">
        <v>1</v>
      </c>
      <c r="F83">
        <v>1</v>
      </c>
      <c r="G83">
        <v>1</v>
      </c>
      <c r="H83">
        <v>1</v>
      </c>
      <c r="I83">
        <v>3</v>
      </c>
      <c r="J83">
        <f t="shared" ref="J83" si="15">IF($B83=0,E83,IF($B83=1,E83*F83,IF($B83=2,E83*F83*G83,IF($B83=3,E83*F83*G83*H83,IF($B83=4,E83*F83*G83*H83*I83,"???")))))</f>
        <v>3</v>
      </c>
      <c r="K83" s="2" t="s">
        <v>9</v>
      </c>
      <c r="L83" s="2" t="s">
        <v>527</v>
      </c>
      <c r="M83" s="8" t="s">
        <v>93</v>
      </c>
      <c r="N83" s="8" t="s">
        <v>103</v>
      </c>
      <c r="O83" t="str">
        <f t="shared" si="10"/>
        <v>A6061</v>
      </c>
      <c r="P83">
        <f t="shared" si="11"/>
        <v>108</v>
      </c>
    </row>
    <row r="84" spans="1:18">
      <c r="A84" s="17" t="s">
        <v>235</v>
      </c>
      <c r="B84">
        <v>3</v>
      </c>
      <c r="C84" t="s">
        <v>191</v>
      </c>
      <c r="D84" s="20" t="s">
        <v>96</v>
      </c>
      <c r="E84">
        <v>1</v>
      </c>
      <c r="F84">
        <v>1</v>
      </c>
      <c r="G84">
        <v>1</v>
      </c>
      <c r="H84">
        <v>2</v>
      </c>
      <c r="J84">
        <f t="shared" si="2"/>
        <v>2</v>
      </c>
      <c r="K84" s="2">
        <v>407.1</v>
      </c>
      <c r="L84" s="2" t="s">
        <v>333</v>
      </c>
      <c r="M84" s="8" t="s">
        <v>2</v>
      </c>
      <c r="O84" t="str">
        <f t="shared" si="10"/>
        <v/>
      </c>
      <c r="P84" t="str">
        <f t="shared" si="11"/>
        <v/>
      </c>
      <c r="Q84" s="1" t="s">
        <v>11</v>
      </c>
      <c r="R84" s="1" t="s">
        <v>2</v>
      </c>
    </row>
    <row r="85" spans="1:18">
      <c r="A85" s="17" t="s">
        <v>235</v>
      </c>
      <c r="B85">
        <v>3</v>
      </c>
      <c r="C85" t="s">
        <v>380</v>
      </c>
      <c r="D85" s="20" t="s">
        <v>533</v>
      </c>
      <c r="E85">
        <v>1</v>
      </c>
      <c r="F85">
        <v>1</v>
      </c>
      <c r="G85">
        <v>1</v>
      </c>
      <c r="H85">
        <v>1</v>
      </c>
      <c r="J85" s="11">
        <f t="shared" si="2"/>
        <v>1</v>
      </c>
      <c r="L85" s="2" t="s">
        <v>474</v>
      </c>
      <c r="M85" s="8" t="s">
        <v>2</v>
      </c>
      <c r="N85" s="8" t="s">
        <v>357</v>
      </c>
      <c r="O85" t="str">
        <f t="shared" si="10"/>
        <v>SUS304</v>
      </c>
      <c r="P85">
        <f t="shared" si="11"/>
        <v>151</v>
      </c>
      <c r="Q85" s="1" t="s">
        <v>7</v>
      </c>
      <c r="R85" s="1" t="s">
        <v>2</v>
      </c>
    </row>
    <row r="86" spans="1:18">
      <c r="A86" s="17" t="s">
        <v>235</v>
      </c>
      <c r="B86">
        <v>3</v>
      </c>
      <c r="C86" t="s">
        <v>191</v>
      </c>
      <c r="D86" s="20" t="s">
        <v>97</v>
      </c>
      <c r="E86">
        <v>1</v>
      </c>
      <c r="F86">
        <v>1</v>
      </c>
      <c r="G86">
        <v>1</v>
      </c>
      <c r="H86">
        <v>1</v>
      </c>
      <c r="J86">
        <f t="shared" si="2"/>
        <v>1</v>
      </c>
      <c r="K86" s="2">
        <v>15488</v>
      </c>
      <c r="L86" s="2" t="s">
        <v>332</v>
      </c>
      <c r="M86" s="8" t="s">
        <v>2</v>
      </c>
      <c r="O86" t="str">
        <f t="shared" si="10"/>
        <v/>
      </c>
      <c r="P86" t="str">
        <f t="shared" si="11"/>
        <v/>
      </c>
      <c r="Q86" s="1" t="s">
        <v>7</v>
      </c>
      <c r="R86" s="1" t="s">
        <v>2</v>
      </c>
    </row>
    <row r="87" spans="1:18">
      <c r="A87" s="17" t="s">
        <v>235</v>
      </c>
      <c r="B87">
        <v>3</v>
      </c>
      <c r="C87" t="s">
        <v>379</v>
      </c>
      <c r="D87" s="20" t="s">
        <v>98</v>
      </c>
      <c r="E87">
        <v>1</v>
      </c>
      <c r="F87">
        <v>1</v>
      </c>
      <c r="G87">
        <v>1</v>
      </c>
      <c r="H87">
        <v>1</v>
      </c>
      <c r="J87" s="11">
        <f t="shared" si="2"/>
        <v>1</v>
      </c>
      <c r="K87" s="2">
        <v>633</v>
      </c>
      <c r="L87" s="2" t="s">
        <v>31</v>
      </c>
      <c r="M87" s="8" t="s">
        <v>2</v>
      </c>
      <c r="N87" s="8" t="s">
        <v>357</v>
      </c>
      <c r="O87" t="str">
        <f t="shared" si="10"/>
        <v>SUS304</v>
      </c>
      <c r="P87">
        <f t="shared" si="11"/>
        <v>151</v>
      </c>
      <c r="Q87" s="1" t="s">
        <v>7</v>
      </c>
    </row>
    <row r="88" spans="1:18">
      <c r="A88" s="17" t="s">
        <v>235</v>
      </c>
      <c r="B88">
        <v>3</v>
      </c>
      <c r="C88" t="s">
        <v>191</v>
      </c>
      <c r="D88" s="20" t="s">
        <v>372</v>
      </c>
      <c r="E88">
        <v>1</v>
      </c>
      <c r="F88">
        <v>1</v>
      </c>
      <c r="G88">
        <v>1</v>
      </c>
      <c r="H88">
        <v>1</v>
      </c>
      <c r="J88">
        <f t="shared" si="2"/>
        <v>1</v>
      </c>
      <c r="K88" s="2">
        <v>335</v>
      </c>
      <c r="L88" s="2" t="s">
        <v>32</v>
      </c>
      <c r="M88" s="8" t="s">
        <v>2</v>
      </c>
      <c r="O88" t="str">
        <f t="shared" si="10"/>
        <v/>
      </c>
      <c r="P88" t="str">
        <f t="shared" si="11"/>
        <v/>
      </c>
      <c r="Q88" s="1" t="s">
        <v>14</v>
      </c>
      <c r="R88" s="1" t="s">
        <v>2</v>
      </c>
    </row>
    <row r="89" spans="1:18">
      <c r="A89" s="17" t="s">
        <v>235</v>
      </c>
      <c r="B89">
        <v>3</v>
      </c>
      <c r="C89" t="s">
        <v>191</v>
      </c>
      <c r="D89" s="20" t="s">
        <v>99</v>
      </c>
      <c r="E89">
        <v>1</v>
      </c>
      <c r="F89">
        <v>1</v>
      </c>
      <c r="G89">
        <v>1</v>
      </c>
      <c r="H89">
        <v>2</v>
      </c>
      <c r="J89">
        <f t="shared" si="2"/>
        <v>2</v>
      </c>
      <c r="K89" s="2" t="s">
        <v>259</v>
      </c>
      <c r="L89" s="2" t="s">
        <v>332</v>
      </c>
      <c r="M89" s="8" t="s">
        <v>2</v>
      </c>
      <c r="O89" t="str">
        <f t="shared" si="10"/>
        <v/>
      </c>
      <c r="P89" t="str">
        <f t="shared" si="11"/>
        <v/>
      </c>
      <c r="Q89" t="s">
        <v>271</v>
      </c>
      <c r="R89" s="1" t="s">
        <v>2</v>
      </c>
    </row>
    <row r="90" spans="1:18" ht="45">
      <c r="A90" s="17" t="s">
        <v>235</v>
      </c>
      <c r="B90">
        <v>3</v>
      </c>
      <c r="C90" t="s">
        <v>192</v>
      </c>
      <c r="D90" s="20" t="s">
        <v>52</v>
      </c>
      <c r="E90" s="4">
        <v>1</v>
      </c>
      <c r="F90" s="4">
        <v>1</v>
      </c>
      <c r="G90" s="4">
        <v>1</v>
      </c>
      <c r="H90">
        <v>4</v>
      </c>
      <c r="J90">
        <f t="shared" si="2"/>
        <v>4</v>
      </c>
      <c r="K90" s="2" t="s">
        <v>9</v>
      </c>
      <c r="L90" s="2" t="s">
        <v>523</v>
      </c>
      <c r="M90" s="8" t="s">
        <v>198</v>
      </c>
      <c r="N90" s="8" t="s">
        <v>99</v>
      </c>
      <c r="O90" t="str">
        <f t="shared" si="10"/>
        <v>SUS304</v>
      </c>
      <c r="P90">
        <f t="shared" si="11"/>
        <v>89</v>
      </c>
    </row>
    <row r="91" spans="1:18">
      <c r="A91" s="17" t="s">
        <v>235</v>
      </c>
      <c r="B91">
        <v>3</v>
      </c>
      <c r="C91" t="s">
        <v>191</v>
      </c>
      <c r="D91" s="22" t="s">
        <v>354</v>
      </c>
      <c r="E91" s="4">
        <v>1</v>
      </c>
      <c r="F91" s="4">
        <v>1</v>
      </c>
      <c r="G91" s="4">
        <v>1</v>
      </c>
      <c r="H91" s="4">
        <v>2</v>
      </c>
      <c r="J91">
        <f t="shared" si="2"/>
        <v>2</v>
      </c>
      <c r="K91" s="25" t="s">
        <v>464</v>
      </c>
      <c r="L91" s="3" t="s">
        <v>333</v>
      </c>
      <c r="M91" s="15"/>
      <c r="N91" s="15"/>
      <c r="O91" t="str">
        <f t="shared" si="10"/>
        <v/>
      </c>
      <c r="P91" t="str">
        <f t="shared" si="11"/>
        <v/>
      </c>
      <c r="Q91" s="23" t="s">
        <v>465</v>
      </c>
    </row>
    <row r="92" spans="1:18" ht="45">
      <c r="A92" s="17" t="s">
        <v>235</v>
      </c>
      <c r="B92">
        <v>3</v>
      </c>
      <c r="C92" t="s">
        <v>192</v>
      </c>
      <c r="D92" s="20" t="s">
        <v>355</v>
      </c>
      <c r="E92" s="4">
        <v>1</v>
      </c>
      <c r="F92" s="4">
        <v>1</v>
      </c>
      <c r="G92" s="4">
        <v>1</v>
      </c>
      <c r="H92">
        <v>6</v>
      </c>
      <c r="J92">
        <f t="shared" ref="J92" si="16">IF($B92=0,E92,IF($B92=1,E92*F92,IF($B92=2,E92*F92*G92,IF($B92=3,E92*F92*G92*H92,IF($B92=4,E92*F92*G92*H92*I92,"???")))))</f>
        <v>6</v>
      </c>
      <c r="K92" s="2" t="s">
        <v>9</v>
      </c>
      <c r="L92" s="3" t="s">
        <v>526</v>
      </c>
      <c r="M92" s="8" t="s">
        <v>354</v>
      </c>
      <c r="N92" s="8" t="s">
        <v>99</v>
      </c>
      <c r="O92" t="str">
        <f t="shared" si="10"/>
        <v>SUS304</v>
      </c>
      <c r="P92">
        <f t="shared" si="11"/>
        <v>89</v>
      </c>
    </row>
    <row r="93" spans="1:18">
      <c r="A93" s="17" t="s">
        <v>235</v>
      </c>
      <c r="B93">
        <v>3</v>
      </c>
      <c r="C93" t="s">
        <v>191</v>
      </c>
      <c r="D93" s="20" t="s">
        <v>104</v>
      </c>
      <c r="E93" s="4">
        <v>1</v>
      </c>
      <c r="F93" s="4">
        <v>1</v>
      </c>
      <c r="G93" s="4">
        <v>1</v>
      </c>
      <c r="H93">
        <v>7</v>
      </c>
      <c r="J93">
        <f t="shared" ref="J93:J94" si="17">IF($B93=0,E93,IF($B93=1,E93*F93,IF($B93=2,E93*F93*G93,IF($B93=3,E93*F93*G93*H93,IF($B93=4,E93*F93*G93*H93*I93,"???")))))</f>
        <v>7</v>
      </c>
      <c r="K93" s="2" t="s">
        <v>264</v>
      </c>
      <c r="L93" s="2" t="s">
        <v>16</v>
      </c>
      <c r="M93" s="8" t="s">
        <v>2</v>
      </c>
      <c r="O93" t="str">
        <f t="shared" si="10"/>
        <v/>
      </c>
      <c r="P93" t="str">
        <f t="shared" si="11"/>
        <v/>
      </c>
      <c r="Q93" t="s">
        <v>273</v>
      </c>
      <c r="R93" s="1" t="s">
        <v>2</v>
      </c>
    </row>
    <row r="94" spans="1:18" ht="30">
      <c r="A94" s="17" t="s">
        <v>235</v>
      </c>
      <c r="B94">
        <v>3</v>
      </c>
      <c r="C94" t="s">
        <v>192</v>
      </c>
      <c r="D94" s="20" t="s">
        <v>353</v>
      </c>
      <c r="E94" s="4">
        <v>1</v>
      </c>
      <c r="F94" s="4">
        <v>1</v>
      </c>
      <c r="G94" s="4">
        <v>1</v>
      </c>
      <c r="H94">
        <v>14</v>
      </c>
      <c r="J94">
        <f t="shared" si="17"/>
        <v>14</v>
      </c>
      <c r="K94" s="2" t="s">
        <v>9</v>
      </c>
      <c r="L94" s="2" t="s">
        <v>527</v>
      </c>
      <c r="M94" s="8" t="s">
        <v>104</v>
      </c>
      <c r="N94" s="8" t="s">
        <v>354</v>
      </c>
      <c r="O94" t="str">
        <f t="shared" si="10"/>
        <v>A6061</v>
      </c>
      <c r="P94">
        <f t="shared" si="11"/>
        <v>91</v>
      </c>
    </row>
    <row r="95" spans="1:18">
      <c r="A95" s="17" t="s">
        <v>235</v>
      </c>
      <c r="B95">
        <v>3</v>
      </c>
      <c r="C95" t="s">
        <v>191</v>
      </c>
      <c r="D95" s="20" t="s">
        <v>100</v>
      </c>
      <c r="E95" s="4">
        <v>1</v>
      </c>
      <c r="F95" s="4">
        <v>1</v>
      </c>
      <c r="G95" s="4">
        <v>1</v>
      </c>
      <c r="H95">
        <v>2</v>
      </c>
      <c r="J95">
        <f t="shared" ref="J95:J97" si="18">IF($B95=0,E95,IF($B95=1,E95*F95,IF($B95=2,E95*F95*G95,IF($B95=3,E95*F95*G95*H95,IF($B95=4,E95*F95*G95*H95*I95,"???")))))</f>
        <v>2</v>
      </c>
      <c r="K95" s="2" t="s">
        <v>260</v>
      </c>
      <c r="L95" s="2" t="s">
        <v>332</v>
      </c>
      <c r="M95" s="8" t="s">
        <v>2</v>
      </c>
      <c r="O95" t="str">
        <f t="shared" si="10"/>
        <v/>
      </c>
      <c r="P95" t="str">
        <f t="shared" si="11"/>
        <v/>
      </c>
      <c r="Q95" t="s">
        <v>282</v>
      </c>
      <c r="R95" s="1" t="s">
        <v>2</v>
      </c>
    </row>
    <row r="96" spans="1:18" ht="45">
      <c r="A96" s="17" t="s">
        <v>235</v>
      </c>
      <c r="B96">
        <v>3</v>
      </c>
      <c r="C96" t="s">
        <v>192</v>
      </c>
      <c r="D96" s="21" t="s">
        <v>182</v>
      </c>
      <c r="E96" s="4">
        <v>1</v>
      </c>
      <c r="F96" s="4">
        <v>1</v>
      </c>
      <c r="G96" s="4">
        <v>1</v>
      </c>
      <c r="H96">
        <v>4</v>
      </c>
      <c r="J96">
        <f>IF($B96=0,E96,IF($B96=1,E96*F96,IF($B96=2,E96*F96*G96,IF($B96=3,E96*F96*G96*H96,IF($B96=4,E96*F96*G96*H96*I96,"???")))))</f>
        <v>4</v>
      </c>
      <c r="K96" s="2" t="s">
        <v>9</v>
      </c>
      <c r="L96" s="2" t="s">
        <v>524</v>
      </c>
      <c r="M96" s="9" t="s">
        <v>100</v>
      </c>
      <c r="N96" s="8" t="s">
        <v>84</v>
      </c>
      <c r="O96" t="str">
        <f t="shared" si="10"/>
        <v>A6061</v>
      </c>
      <c r="P96">
        <f t="shared" si="11"/>
        <v>60</v>
      </c>
    </row>
    <row r="97" spans="1:18">
      <c r="A97" s="17" t="s">
        <v>235</v>
      </c>
      <c r="B97">
        <v>3</v>
      </c>
      <c r="C97" t="s">
        <v>191</v>
      </c>
      <c r="D97" s="20" t="s">
        <v>101</v>
      </c>
      <c r="E97" s="4">
        <v>1</v>
      </c>
      <c r="F97" s="4">
        <v>1</v>
      </c>
      <c r="G97" s="4">
        <v>1</v>
      </c>
      <c r="H97">
        <v>2</v>
      </c>
      <c r="J97">
        <f t="shared" si="18"/>
        <v>2</v>
      </c>
      <c r="K97" s="2" t="s">
        <v>261</v>
      </c>
      <c r="L97" s="2" t="s">
        <v>16</v>
      </c>
      <c r="M97" s="8" t="s">
        <v>2</v>
      </c>
      <c r="O97" t="str">
        <f t="shared" si="10"/>
        <v/>
      </c>
      <c r="P97" t="str">
        <f t="shared" si="11"/>
        <v/>
      </c>
      <c r="Q97" t="s">
        <v>272</v>
      </c>
      <c r="R97" s="1" t="s">
        <v>359</v>
      </c>
    </row>
    <row r="98" spans="1:18" ht="45">
      <c r="A98" s="17" t="s">
        <v>235</v>
      </c>
      <c r="B98">
        <v>3</v>
      </c>
      <c r="C98" t="s">
        <v>192</v>
      </c>
      <c r="D98" s="21" t="s">
        <v>53</v>
      </c>
      <c r="E98" s="4">
        <v>1</v>
      </c>
      <c r="F98" s="4">
        <v>1</v>
      </c>
      <c r="G98" s="4">
        <v>1</v>
      </c>
      <c r="H98">
        <v>8</v>
      </c>
      <c r="J98">
        <f t="shared" ref="J98:J157" si="19">IF($B98=0,E98,IF($B98=1,E98*F98,IF($B98=2,E98*F98*G98,IF($B98=3,E98*F98*G98*H98,IF($B98=4,E98*F98*G98*H98*I98,"???")))))</f>
        <v>8</v>
      </c>
      <c r="K98" s="2" t="s">
        <v>9</v>
      </c>
      <c r="L98" s="2" t="s">
        <v>524</v>
      </c>
      <c r="M98" s="8" t="s">
        <v>198</v>
      </c>
      <c r="N98" s="8" t="s">
        <v>101</v>
      </c>
      <c r="O98" t="str">
        <f t="shared" si="10"/>
        <v>PEEK</v>
      </c>
      <c r="P98">
        <f t="shared" si="11"/>
        <v>97</v>
      </c>
    </row>
    <row r="99" spans="1:18">
      <c r="A99" s="17" t="s">
        <v>235</v>
      </c>
      <c r="B99">
        <v>3</v>
      </c>
      <c r="C99" t="s">
        <v>191</v>
      </c>
      <c r="D99" s="20" t="s">
        <v>101</v>
      </c>
      <c r="E99" s="4">
        <v>1</v>
      </c>
      <c r="F99" s="4">
        <v>1</v>
      </c>
      <c r="G99" s="4">
        <v>1</v>
      </c>
      <c r="H99">
        <v>4</v>
      </c>
      <c r="J99">
        <f t="shared" si="19"/>
        <v>4</v>
      </c>
      <c r="K99" s="2" t="s">
        <v>261</v>
      </c>
      <c r="L99" s="2" t="s">
        <v>16</v>
      </c>
      <c r="M99" s="8" t="s">
        <v>2</v>
      </c>
      <c r="O99" t="str">
        <f t="shared" si="10"/>
        <v/>
      </c>
      <c r="P99" t="str">
        <f t="shared" si="11"/>
        <v/>
      </c>
      <c r="Q99" t="s">
        <v>272</v>
      </c>
      <c r="R99" s="1" t="s">
        <v>360</v>
      </c>
    </row>
    <row r="100" spans="1:18" ht="45">
      <c r="A100" s="17" t="s">
        <v>235</v>
      </c>
      <c r="B100">
        <v>3</v>
      </c>
      <c r="C100" t="s">
        <v>192</v>
      </c>
      <c r="D100" s="21" t="s">
        <v>54</v>
      </c>
      <c r="E100" s="4">
        <v>1</v>
      </c>
      <c r="F100" s="4">
        <v>1</v>
      </c>
      <c r="G100" s="4">
        <v>1</v>
      </c>
      <c r="H100" s="4">
        <v>8</v>
      </c>
      <c r="J100">
        <f t="shared" si="19"/>
        <v>8</v>
      </c>
      <c r="K100" s="2" t="s">
        <v>9</v>
      </c>
      <c r="L100" s="2" t="s">
        <v>524</v>
      </c>
      <c r="M100" s="8" t="s">
        <v>84</v>
      </c>
      <c r="N100" s="8" t="s">
        <v>101</v>
      </c>
      <c r="O100" t="str">
        <f t="shared" si="10"/>
        <v>PEEK</v>
      </c>
      <c r="P100">
        <f t="shared" si="11"/>
        <v>97</v>
      </c>
    </row>
    <row r="101" spans="1:18">
      <c r="A101" s="17" t="s">
        <v>235</v>
      </c>
      <c r="B101">
        <v>3</v>
      </c>
      <c r="C101" t="s">
        <v>191</v>
      </c>
      <c r="D101" s="20" t="s">
        <v>102</v>
      </c>
      <c r="E101" s="4">
        <v>1</v>
      </c>
      <c r="F101" s="4">
        <v>1</v>
      </c>
      <c r="G101" s="4">
        <v>1</v>
      </c>
      <c r="H101">
        <v>2</v>
      </c>
      <c r="J101">
        <f t="shared" si="19"/>
        <v>2</v>
      </c>
      <c r="K101" s="2">
        <v>380</v>
      </c>
      <c r="L101" s="2" t="s">
        <v>333</v>
      </c>
      <c r="M101" s="8" t="s">
        <v>2</v>
      </c>
      <c r="O101" t="str">
        <f t="shared" si="10"/>
        <v/>
      </c>
      <c r="P101" t="str">
        <f t="shared" si="11"/>
        <v/>
      </c>
      <c r="Q101" t="s">
        <v>283</v>
      </c>
      <c r="R101" s="1" t="s">
        <v>2</v>
      </c>
    </row>
    <row r="102" spans="1:18" ht="60">
      <c r="A102" s="17" t="s">
        <v>235</v>
      </c>
      <c r="B102">
        <v>3</v>
      </c>
      <c r="C102" t="s">
        <v>191</v>
      </c>
      <c r="D102" s="20" t="s">
        <v>373</v>
      </c>
      <c r="E102" s="4">
        <v>1</v>
      </c>
      <c r="F102" s="4">
        <v>1</v>
      </c>
      <c r="G102" s="4">
        <v>1</v>
      </c>
      <c r="H102">
        <v>2</v>
      </c>
      <c r="J102">
        <f t="shared" ref="J102" si="20">IF($B102=0,E102,IF($B102=1,E102*F102,IF($B102=2,E102*F102*G102,IF($B102=3,E102*F102*G102*H102,IF($B102=4,E102*F102*G102*H102*I102,"???")))))</f>
        <v>2</v>
      </c>
      <c r="K102" s="12" t="s">
        <v>215</v>
      </c>
      <c r="L102" s="2" t="s">
        <v>333</v>
      </c>
      <c r="M102" s="8" t="s">
        <v>2</v>
      </c>
      <c r="O102" t="str">
        <f t="shared" si="10"/>
        <v/>
      </c>
      <c r="P102" t="str">
        <f t="shared" si="11"/>
        <v/>
      </c>
      <c r="Q102" s="19" t="s">
        <v>478</v>
      </c>
      <c r="R102" s="19" t="s">
        <v>529</v>
      </c>
    </row>
    <row r="103" spans="1:18" ht="105">
      <c r="A103" s="17" t="s">
        <v>235</v>
      </c>
      <c r="B103">
        <v>3</v>
      </c>
      <c r="C103" t="s">
        <v>192</v>
      </c>
      <c r="D103" s="21" t="s">
        <v>57</v>
      </c>
      <c r="E103" s="4">
        <v>1</v>
      </c>
      <c r="F103" s="4">
        <v>1</v>
      </c>
      <c r="G103" s="4">
        <v>1</v>
      </c>
      <c r="H103" s="4">
        <v>2</v>
      </c>
      <c r="J103">
        <f t="shared" si="19"/>
        <v>2</v>
      </c>
      <c r="K103" s="2" t="s">
        <v>9</v>
      </c>
      <c r="L103" s="2" t="s">
        <v>527</v>
      </c>
      <c r="M103" s="8" t="s">
        <v>530</v>
      </c>
      <c r="N103" s="8" t="s">
        <v>84</v>
      </c>
      <c r="O103" t="str">
        <f t="shared" si="10"/>
        <v>A6061</v>
      </c>
      <c r="P103">
        <f t="shared" si="11"/>
        <v>60</v>
      </c>
      <c r="R103" s="1" t="s">
        <v>531</v>
      </c>
    </row>
    <row r="104" spans="1:18" ht="105">
      <c r="A104" s="17" t="s">
        <v>235</v>
      </c>
      <c r="B104">
        <v>3</v>
      </c>
      <c r="C104" t="s">
        <v>192</v>
      </c>
      <c r="D104" s="21" t="s">
        <v>57</v>
      </c>
      <c r="E104" s="4">
        <v>1</v>
      </c>
      <c r="F104" s="4">
        <v>1</v>
      </c>
      <c r="G104" s="4">
        <v>1</v>
      </c>
      <c r="H104" s="4">
        <v>2</v>
      </c>
      <c r="J104">
        <f t="shared" si="19"/>
        <v>2</v>
      </c>
      <c r="K104" s="2" t="s">
        <v>9</v>
      </c>
      <c r="L104" s="2" t="s">
        <v>527</v>
      </c>
      <c r="M104" s="8" t="s">
        <v>530</v>
      </c>
      <c r="N104" s="8" t="s">
        <v>198</v>
      </c>
      <c r="O104" t="str">
        <f t="shared" si="10"/>
        <v>A6061</v>
      </c>
      <c r="P104">
        <f t="shared" si="11"/>
        <v>70</v>
      </c>
      <c r="R104" s="1" t="s">
        <v>532</v>
      </c>
    </row>
    <row r="105" spans="1:18">
      <c r="A105" s="17" t="s">
        <v>235</v>
      </c>
      <c r="B105">
        <v>3</v>
      </c>
      <c r="C105" t="s">
        <v>191</v>
      </c>
      <c r="D105" s="20" t="s">
        <v>104</v>
      </c>
      <c r="E105" s="4">
        <v>1</v>
      </c>
      <c r="F105" s="4">
        <v>1</v>
      </c>
      <c r="G105" s="4">
        <v>1</v>
      </c>
      <c r="H105">
        <v>6</v>
      </c>
      <c r="J105">
        <f t="shared" si="19"/>
        <v>6</v>
      </c>
      <c r="K105" s="2" t="s">
        <v>264</v>
      </c>
      <c r="L105" s="2" t="s">
        <v>16</v>
      </c>
      <c r="M105" s="8" t="s">
        <v>2</v>
      </c>
      <c r="O105" t="str">
        <f t="shared" si="10"/>
        <v/>
      </c>
      <c r="P105" t="str">
        <f t="shared" si="11"/>
        <v/>
      </c>
      <c r="Q105" t="s">
        <v>273</v>
      </c>
      <c r="R105" s="1" t="s">
        <v>2</v>
      </c>
    </row>
    <row r="106" spans="1:18" ht="30">
      <c r="A106" s="17" t="s">
        <v>235</v>
      </c>
      <c r="B106">
        <v>3</v>
      </c>
      <c r="C106" t="s">
        <v>192</v>
      </c>
      <c r="D106" s="20" t="s">
        <v>353</v>
      </c>
      <c r="E106" s="4">
        <v>1</v>
      </c>
      <c r="F106" s="4">
        <v>1</v>
      </c>
      <c r="G106" s="4">
        <v>1</v>
      </c>
      <c r="H106">
        <v>12</v>
      </c>
      <c r="J106">
        <f t="shared" si="19"/>
        <v>12</v>
      </c>
      <c r="K106" s="2" t="s">
        <v>9</v>
      </c>
      <c r="L106" s="2" t="s">
        <v>527</v>
      </c>
      <c r="M106" s="8" t="s">
        <v>104</v>
      </c>
      <c r="N106" s="20" t="s">
        <v>373</v>
      </c>
      <c r="O106" t="str">
        <f t="shared" si="10"/>
        <v>A6061</v>
      </c>
      <c r="P106">
        <f t="shared" si="11"/>
        <v>102</v>
      </c>
    </row>
    <row r="107" spans="1:18">
      <c r="A107" s="17" t="s">
        <v>235</v>
      </c>
      <c r="B107">
        <v>3</v>
      </c>
      <c r="C107" t="s">
        <v>191</v>
      </c>
      <c r="D107" s="20" t="s">
        <v>376</v>
      </c>
      <c r="E107" s="4">
        <v>1</v>
      </c>
      <c r="F107" s="4">
        <v>1</v>
      </c>
      <c r="G107" s="4">
        <v>1</v>
      </c>
      <c r="H107">
        <v>2</v>
      </c>
      <c r="J107">
        <f t="shared" si="19"/>
        <v>2</v>
      </c>
      <c r="K107" s="12" t="s">
        <v>215</v>
      </c>
      <c r="L107" s="2" t="s">
        <v>16</v>
      </c>
      <c r="M107" s="8" t="s">
        <v>2</v>
      </c>
      <c r="O107" t="str">
        <f t="shared" si="10"/>
        <v/>
      </c>
      <c r="P107" t="str">
        <f t="shared" si="11"/>
        <v/>
      </c>
      <c r="Q107" s="19" t="s">
        <v>478</v>
      </c>
      <c r="R107" s="19" t="s">
        <v>478</v>
      </c>
    </row>
    <row r="108" spans="1:18">
      <c r="A108" s="17" t="s">
        <v>235</v>
      </c>
      <c r="B108">
        <v>3</v>
      </c>
      <c r="C108" t="s">
        <v>191</v>
      </c>
      <c r="D108" s="20" t="s">
        <v>103</v>
      </c>
      <c r="E108" s="4">
        <v>1</v>
      </c>
      <c r="F108" s="4">
        <v>1</v>
      </c>
      <c r="G108" s="4">
        <v>1</v>
      </c>
      <c r="H108">
        <v>1</v>
      </c>
      <c r="J108">
        <f t="shared" si="19"/>
        <v>1</v>
      </c>
      <c r="K108" s="2">
        <v>393</v>
      </c>
      <c r="L108" s="2" t="s">
        <v>333</v>
      </c>
      <c r="M108" s="8" t="s">
        <v>2</v>
      </c>
      <c r="O108" t="str">
        <f t="shared" si="10"/>
        <v/>
      </c>
      <c r="P108" t="str">
        <f t="shared" si="11"/>
        <v/>
      </c>
      <c r="Q108" s="1" t="s">
        <v>284</v>
      </c>
      <c r="R108" s="1" t="s">
        <v>2</v>
      </c>
    </row>
    <row r="109" spans="1:18" ht="45">
      <c r="A109" s="17" t="s">
        <v>235</v>
      </c>
      <c r="B109">
        <v>3</v>
      </c>
      <c r="C109" t="s">
        <v>192</v>
      </c>
      <c r="D109" s="20" t="s">
        <v>62</v>
      </c>
      <c r="E109" s="4">
        <v>1</v>
      </c>
      <c r="F109" s="4">
        <v>1</v>
      </c>
      <c r="G109" s="4">
        <v>1</v>
      </c>
      <c r="H109" s="4">
        <v>3</v>
      </c>
      <c r="J109">
        <f t="shared" si="19"/>
        <v>3</v>
      </c>
      <c r="K109" s="2" t="s">
        <v>9</v>
      </c>
      <c r="L109" s="2" t="s">
        <v>525</v>
      </c>
      <c r="M109" s="8" t="s">
        <v>103</v>
      </c>
      <c r="N109" s="8" t="s">
        <v>84</v>
      </c>
      <c r="O109" t="str">
        <f t="shared" si="10"/>
        <v>A6061</v>
      </c>
      <c r="P109">
        <f t="shared" si="11"/>
        <v>60</v>
      </c>
    </row>
    <row r="110" spans="1:18" ht="45">
      <c r="A110" s="17" t="s">
        <v>235</v>
      </c>
      <c r="B110">
        <v>3</v>
      </c>
      <c r="C110" t="s">
        <v>192</v>
      </c>
      <c r="D110" s="20" t="s">
        <v>62</v>
      </c>
      <c r="E110" s="4">
        <v>1</v>
      </c>
      <c r="F110" s="4">
        <v>1</v>
      </c>
      <c r="G110" s="4">
        <v>1</v>
      </c>
      <c r="H110" s="4">
        <v>2</v>
      </c>
      <c r="J110">
        <f>IF($B110=0,E110,IF($B110=1,E110*F110,IF($B110=2,E110*F110*G110,IF($B110=3,E110*F110*G110*H110,IF($B110=4,E110*F110*G110*H110*I110,"???")))))</f>
        <v>2</v>
      </c>
      <c r="K110" s="2" t="s">
        <v>9</v>
      </c>
      <c r="L110" s="2" t="s">
        <v>525</v>
      </c>
      <c r="M110" s="8" t="s">
        <v>103</v>
      </c>
      <c r="N110" s="8" t="s">
        <v>198</v>
      </c>
      <c r="O110" t="str">
        <f t="shared" si="10"/>
        <v>A6061</v>
      </c>
      <c r="P110">
        <f t="shared" si="11"/>
        <v>70</v>
      </c>
    </row>
    <row r="111" spans="1:18" ht="45">
      <c r="A111" s="17" t="s">
        <v>235</v>
      </c>
      <c r="B111">
        <v>3</v>
      </c>
      <c r="C111" t="s">
        <v>192</v>
      </c>
      <c r="D111" s="20" t="s">
        <v>62</v>
      </c>
      <c r="E111" s="4">
        <v>1</v>
      </c>
      <c r="F111" s="4">
        <v>1</v>
      </c>
      <c r="G111" s="4">
        <v>1</v>
      </c>
      <c r="H111" s="4">
        <v>2</v>
      </c>
      <c r="J111">
        <f>IF($B111=0,E111,IF($B111=1,E111*F111,IF($B111=2,E111*F111*G111,IF($B111=3,E111*F111*G111*H111,IF($B111=4,E111*F111*G111*H111*I111,"???")))))</f>
        <v>2</v>
      </c>
      <c r="K111" s="2" t="s">
        <v>9</v>
      </c>
      <c r="L111" s="2" t="s">
        <v>525</v>
      </c>
      <c r="M111" s="8" t="s">
        <v>103</v>
      </c>
      <c r="N111" s="8" t="s">
        <v>351</v>
      </c>
      <c r="O111" t="str">
        <f t="shared" si="10"/>
        <v>A6061</v>
      </c>
      <c r="P111">
        <f t="shared" si="11"/>
        <v>145</v>
      </c>
    </row>
    <row r="112" spans="1:18" ht="45">
      <c r="A112" s="17" t="s">
        <v>235</v>
      </c>
      <c r="B112">
        <v>3</v>
      </c>
      <c r="C112" t="s">
        <v>192</v>
      </c>
      <c r="D112" s="20" t="s">
        <v>62</v>
      </c>
      <c r="E112" s="4">
        <v>1</v>
      </c>
      <c r="F112" s="4">
        <v>1</v>
      </c>
      <c r="G112" s="4">
        <v>1</v>
      </c>
      <c r="H112" s="4">
        <v>2</v>
      </c>
      <c r="J112">
        <f>IF($B112=0,E112,IF($B112=1,E112*F112,IF($B112=2,E112*F112*G112,IF($B112=3,E112*F112*G112*H112,IF($B112=4,E112*F112*G112*H112*I112,"???")))))</f>
        <v>2</v>
      </c>
      <c r="K112" s="2" t="s">
        <v>9</v>
      </c>
      <c r="L112" s="2" t="s">
        <v>525</v>
      </c>
      <c r="M112" s="8" t="s">
        <v>103</v>
      </c>
      <c r="N112" s="8" t="s">
        <v>112</v>
      </c>
      <c r="O112" t="str">
        <f t="shared" si="10"/>
        <v>A6061</v>
      </c>
      <c r="P112">
        <f t="shared" si="11"/>
        <v>142</v>
      </c>
    </row>
    <row r="113" spans="1:18">
      <c r="A113" s="17" t="s">
        <v>235</v>
      </c>
      <c r="B113">
        <v>3</v>
      </c>
      <c r="C113" t="s">
        <v>191</v>
      </c>
      <c r="D113" s="20" t="s">
        <v>104</v>
      </c>
      <c r="E113" s="4">
        <v>1</v>
      </c>
      <c r="F113" s="4">
        <v>1</v>
      </c>
      <c r="G113" s="4">
        <v>1</v>
      </c>
      <c r="H113">
        <v>4</v>
      </c>
      <c r="J113">
        <f t="shared" si="19"/>
        <v>4</v>
      </c>
      <c r="K113" s="2" t="s">
        <v>264</v>
      </c>
      <c r="L113" s="2" t="s">
        <v>16</v>
      </c>
      <c r="M113" s="8" t="s">
        <v>2</v>
      </c>
      <c r="O113" t="str">
        <f t="shared" si="10"/>
        <v/>
      </c>
      <c r="P113" t="str">
        <f t="shared" si="11"/>
        <v/>
      </c>
      <c r="Q113" t="s">
        <v>273</v>
      </c>
      <c r="R113" s="1" t="s">
        <v>2</v>
      </c>
    </row>
    <row r="114" spans="1:18" ht="45">
      <c r="A114" s="17" t="s">
        <v>235</v>
      </c>
      <c r="B114">
        <v>3</v>
      </c>
      <c r="C114" t="s">
        <v>192</v>
      </c>
      <c r="D114" s="20" t="s">
        <v>55</v>
      </c>
      <c r="E114" s="4">
        <v>1</v>
      </c>
      <c r="F114" s="4">
        <v>1</v>
      </c>
      <c r="G114" s="4">
        <v>1</v>
      </c>
      <c r="H114">
        <v>8</v>
      </c>
      <c r="J114">
        <f t="shared" si="19"/>
        <v>8</v>
      </c>
      <c r="K114" s="2" t="s">
        <v>9</v>
      </c>
      <c r="L114" s="2" t="s">
        <v>527</v>
      </c>
      <c r="M114" s="8" t="s">
        <v>104</v>
      </c>
      <c r="N114" s="8" t="s">
        <v>103</v>
      </c>
      <c r="O114" t="str">
        <f t="shared" si="10"/>
        <v>A6061</v>
      </c>
      <c r="P114">
        <f t="shared" si="11"/>
        <v>108</v>
      </c>
    </row>
    <row r="115" spans="1:18">
      <c r="A115" s="17" t="s">
        <v>235</v>
      </c>
      <c r="B115">
        <v>3</v>
      </c>
      <c r="C115" t="s">
        <v>191</v>
      </c>
      <c r="D115" s="20" t="s">
        <v>104</v>
      </c>
      <c r="E115" s="4">
        <v>1</v>
      </c>
      <c r="F115" s="4">
        <v>1</v>
      </c>
      <c r="G115" s="4">
        <v>1</v>
      </c>
      <c r="H115">
        <v>4</v>
      </c>
      <c r="J115">
        <f t="shared" ref="J115:J116" si="21">IF($B115=0,E115,IF($B115=1,E115*F115,IF($B115=2,E115*F115*G115,IF($B115=3,E115*F115*G115*H115,IF($B115=4,E115*F115*G115*H115*I115,"???")))))</f>
        <v>4</v>
      </c>
      <c r="K115" s="2" t="s">
        <v>264</v>
      </c>
      <c r="L115" s="2" t="s">
        <v>16</v>
      </c>
      <c r="M115" s="8" t="s">
        <v>2</v>
      </c>
      <c r="O115" t="str">
        <f t="shared" si="10"/>
        <v/>
      </c>
      <c r="P115" t="str">
        <f t="shared" si="11"/>
        <v/>
      </c>
      <c r="Q115" t="s">
        <v>273</v>
      </c>
      <c r="R115" s="1" t="s">
        <v>2</v>
      </c>
    </row>
    <row r="116" spans="1:18" ht="45">
      <c r="A116" s="17" t="s">
        <v>235</v>
      </c>
      <c r="B116">
        <v>3</v>
      </c>
      <c r="C116" t="s">
        <v>192</v>
      </c>
      <c r="D116" s="20" t="s">
        <v>55</v>
      </c>
      <c r="E116" s="4">
        <v>1</v>
      </c>
      <c r="F116" s="4">
        <v>1</v>
      </c>
      <c r="G116" s="4">
        <v>1</v>
      </c>
      <c r="H116">
        <v>8</v>
      </c>
      <c r="J116">
        <f t="shared" si="21"/>
        <v>8</v>
      </c>
      <c r="K116" s="2" t="s">
        <v>9</v>
      </c>
      <c r="L116" s="2" t="s">
        <v>527</v>
      </c>
      <c r="M116" s="8" t="s">
        <v>104</v>
      </c>
      <c r="N116" s="8" t="s">
        <v>105</v>
      </c>
      <c r="O116" t="str">
        <f t="shared" si="10"/>
        <v>A6061</v>
      </c>
      <c r="P116">
        <f t="shared" si="11"/>
        <v>117</v>
      </c>
    </row>
    <row r="117" spans="1:18">
      <c r="A117" s="17" t="s">
        <v>235</v>
      </c>
      <c r="B117">
        <v>3</v>
      </c>
      <c r="C117" t="s">
        <v>191</v>
      </c>
      <c r="D117" s="20" t="s">
        <v>105</v>
      </c>
      <c r="E117" s="4">
        <v>1</v>
      </c>
      <c r="F117" s="4">
        <v>1</v>
      </c>
      <c r="G117" s="4">
        <v>1</v>
      </c>
      <c r="H117">
        <v>1</v>
      </c>
      <c r="J117">
        <f t="shared" si="19"/>
        <v>1</v>
      </c>
      <c r="K117" s="2">
        <v>392</v>
      </c>
      <c r="L117" s="2" t="s">
        <v>333</v>
      </c>
      <c r="M117" s="8" t="s">
        <v>2</v>
      </c>
      <c r="O117" t="str">
        <f t="shared" si="10"/>
        <v/>
      </c>
      <c r="P117" t="str">
        <f t="shared" si="11"/>
        <v/>
      </c>
      <c r="Q117" s="1" t="s">
        <v>285</v>
      </c>
      <c r="R117" s="1" t="s">
        <v>2</v>
      </c>
    </row>
    <row r="118" spans="1:18" ht="45">
      <c r="A118" s="17" t="s">
        <v>235</v>
      </c>
      <c r="B118">
        <v>3</v>
      </c>
      <c r="C118" t="s">
        <v>192</v>
      </c>
      <c r="D118" s="20" t="s">
        <v>62</v>
      </c>
      <c r="E118" s="4">
        <v>1</v>
      </c>
      <c r="F118" s="4">
        <v>1</v>
      </c>
      <c r="G118" s="4">
        <v>1</v>
      </c>
      <c r="H118" s="4">
        <v>3</v>
      </c>
      <c r="J118">
        <f t="shared" ref="J118" si="22">IF($B118=0,E118,IF($B118=1,E118*F118,IF($B118=2,E118*F118*G118,IF($B118=3,E118*F118*G118*H118,IF($B118=4,E118*F118*G118*H118*I118,"???")))))</f>
        <v>3</v>
      </c>
      <c r="K118" s="2" t="s">
        <v>9</v>
      </c>
      <c r="L118" s="2" t="s">
        <v>525</v>
      </c>
      <c r="M118" s="8" t="s">
        <v>105</v>
      </c>
      <c r="N118" s="8" t="s">
        <v>84</v>
      </c>
      <c r="O118" t="str">
        <f t="shared" si="10"/>
        <v>A6061</v>
      </c>
      <c r="P118">
        <f t="shared" si="11"/>
        <v>60</v>
      </c>
    </row>
    <row r="119" spans="1:18" ht="45">
      <c r="A119" s="17" t="s">
        <v>235</v>
      </c>
      <c r="B119">
        <v>3</v>
      </c>
      <c r="C119" t="s">
        <v>192</v>
      </c>
      <c r="D119" s="20" t="s">
        <v>62</v>
      </c>
      <c r="E119" s="4">
        <v>1</v>
      </c>
      <c r="F119" s="4">
        <v>1</v>
      </c>
      <c r="G119" s="4">
        <v>1</v>
      </c>
      <c r="H119" s="4">
        <v>2</v>
      </c>
      <c r="J119">
        <f>IF($B119=0,E119,IF($B119=1,E119*F119,IF($B119=2,E119*F119*G119,IF($B119=3,E119*F119*G119*H119,IF($B119=4,E119*F119*G119*H119*I119,"???")))))</f>
        <v>2</v>
      </c>
      <c r="K119" s="2" t="s">
        <v>9</v>
      </c>
      <c r="L119" s="2" t="s">
        <v>525</v>
      </c>
      <c r="M119" s="8" t="s">
        <v>105</v>
      </c>
      <c r="N119" s="8" t="s">
        <v>198</v>
      </c>
      <c r="O119" t="str">
        <f t="shared" si="10"/>
        <v>A6061</v>
      </c>
      <c r="P119">
        <f t="shared" si="11"/>
        <v>70</v>
      </c>
    </row>
    <row r="120" spans="1:18" ht="45">
      <c r="A120" s="17" t="s">
        <v>235</v>
      </c>
      <c r="B120">
        <v>3</v>
      </c>
      <c r="C120" t="s">
        <v>192</v>
      </c>
      <c r="D120" s="20" t="s">
        <v>62</v>
      </c>
      <c r="E120" s="4">
        <v>1</v>
      </c>
      <c r="F120" s="4">
        <v>1</v>
      </c>
      <c r="G120" s="4">
        <v>1</v>
      </c>
      <c r="H120" s="4">
        <v>2</v>
      </c>
      <c r="J120">
        <f>IF($B120=0,E120,IF($B120=1,E120*F120,IF($B120=2,E120*F120*G120,IF($B120=3,E120*F120*G120*H120,IF($B120=4,E120*F120*G120*H120*I120,"???")))))</f>
        <v>2</v>
      </c>
      <c r="K120" s="2" t="s">
        <v>9</v>
      </c>
      <c r="L120" s="2" t="s">
        <v>525</v>
      </c>
      <c r="M120" s="8" t="s">
        <v>105</v>
      </c>
      <c r="N120" s="8" t="s">
        <v>351</v>
      </c>
      <c r="O120" t="str">
        <f t="shared" si="10"/>
        <v>A6061</v>
      </c>
      <c r="P120">
        <f t="shared" si="11"/>
        <v>145</v>
      </c>
    </row>
    <row r="121" spans="1:18" ht="45">
      <c r="A121" s="17" t="s">
        <v>235</v>
      </c>
      <c r="B121">
        <v>3</v>
      </c>
      <c r="C121" t="s">
        <v>192</v>
      </c>
      <c r="D121" s="20" t="s">
        <v>62</v>
      </c>
      <c r="E121" s="4">
        <v>1</v>
      </c>
      <c r="F121" s="4">
        <v>1</v>
      </c>
      <c r="G121" s="4">
        <v>1</v>
      </c>
      <c r="H121" s="4">
        <v>2</v>
      </c>
      <c r="J121">
        <f>IF($B121=0,E121,IF($B121=1,E121*F121,IF($B121=2,E121*F121*G121,IF($B121=3,E121*F121*G121*H121,IF($B121=4,E121*F121*G121*H121*I121,"???")))))</f>
        <v>2</v>
      </c>
      <c r="K121" s="2" t="s">
        <v>9</v>
      </c>
      <c r="L121" s="2" t="s">
        <v>525</v>
      </c>
      <c r="M121" s="8" t="s">
        <v>105</v>
      </c>
      <c r="N121" s="8" t="s">
        <v>112</v>
      </c>
      <c r="O121" t="str">
        <f t="shared" si="10"/>
        <v>A6061</v>
      </c>
      <c r="P121">
        <f t="shared" si="11"/>
        <v>142</v>
      </c>
    </row>
    <row r="122" spans="1:18">
      <c r="A122" s="17" t="s">
        <v>235</v>
      </c>
      <c r="B122">
        <v>3</v>
      </c>
      <c r="C122" t="s">
        <v>190</v>
      </c>
      <c r="D122" s="20" t="s">
        <v>196</v>
      </c>
      <c r="E122" s="4">
        <v>1</v>
      </c>
      <c r="F122" s="4">
        <v>1</v>
      </c>
      <c r="G122" s="4">
        <v>1</v>
      </c>
      <c r="H122">
        <v>2</v>
      </c>
      <c r="J122">
        <f t="shared" si="19"/>
        <v>2</v>
      </c>
      <c r="K122" s="2" t="s">
        <v>9</v>
      </c>
      <c r="L122" s="2" t="s">
        <v>9</v>
      </c>
      <c r="M122" s="8" t="s">
        <v>2</v>
      </c>
      <c r="O122" t="str">
        <f t="shared" si="10"/>
        <v/>
      </c>
      <c r="P122" t="str">
        <f t="shared" si="11"/>
        <v/>
      </c>
      <c r="Q122" s="1" t="s">
        <v>2</v>
      </c>
      <c r="R122" s="1" t="s">
        <v>2</v>
      </c>
    </row>
    <row r="123" spans="1:18">
      <c r="A123" s="17" t="s">
        <v>235</v>
      </c>
      <c r="B123">
        <v>4</v>
      </c>
      <c r="C123" t="s">
        <v>191</v>
      </c>
      <c r="D123" s="20" t="s">
        <v>107</v>
      </c>
      <c r="E123" s="4">
        <v>1</v>
      </c>
      <c r="F123" s="4">
        <v>1</v>
      </c>
      <c r="G123" s="4">
        <v>1</v>
      </c>
      <c r="H123" s="4">
        <v>2</v>
      </c>
      <c r="I123">
        <v>1</v>
      </c>
      <c r="J123">
        <f t="shared" si="19"/>
        <v>2</v>
      </c>
      <c r="K123" s="2">
        <v>408</v>
      </c>
      <c r="L123" s="2" t="s">
        <v>33</v>
      </c>
      <c r="M123" s="8" t="s">
        <v>2</v>
      </c>
      <c r="O123" t="str">
        <f t="shared" si="10"/>
        <v/>
      </c>
      <c r="P123" t="str">
        <f t="shared" si="11"/>
        <v/>
      </c>
      <c r="Q123" s="1" t="s">
        <v>286</v>
      </c>
      <c r="R123" s="1" t="s">
        <v>2</v>
      </c>
    </row>
    <row r="124" spans="1:18" ht="45">
      <c r="A124" s="17" t="s">
        <v>235</v>
      </c>
      <c r="B124">
        <v>4</v>
      </c>
      <c r="C124" t="s">
        <v>192</v>
      </c>
      <c r="D124" s="20" t="s">
        <v>50</v>
      </c>
      <c r="E124" s="4">
        <v>1</v>
      </c>
      <c r="F124" s="4">
        <v>1</v>
      </c>
      <c r="G124" s="4">
        <v>1</v>
      </c>
      <c r="H124" s="4">
        <v>1</v>
      </c>
      <c r="I124">
        <v>2</v>
      </c>
      <c r="J124">
        <f t="shared" ref="J124:J129" si="23">IF($B124=0,E124,IF($B124=1,E124*F124,IF($B124=2,E124*F124*G124,IF($B124=3,E124*F124*G124*H124,IF($B124=4,E124*F124*G124*H124*I124,"???")))))</f>
        <v>2</v>
      </c>
      <c r="K124" s="2" t="s">
        <v>9</v>
      </c>
      <c r="L124" s="2" t="s">
        <v>524</v>
      </c>
      <c r="M124" s="8" t="s">
        <v>107</v>
      </c>
      <c r="N124" s="8" t="s">
        <v>112</v>
      </c>
      <c r="O124" t="str">
        <f t="shared" si="10"/>
        <v>A6061</v>
      </c>
      <c r="P124">
        <f t="shared" si="11"/>
        <v>142</v>
      </c>
    </row>
    <row r="125" spans="1:18" ht="45">
      <c r="A125" s="17" t="s">
        <v>235</v>
      </c>
      <c r="B125">
        <v>4</v>
      </c>
      <c r="C125" t="s">
        <v>192</v>
      </c>
      <c r="D125" s="20" t="s">
        <v>50</v>
      </c>
      <c r="E125" s="4">
        <v>1</v>
      </c>
      <c r="F125" s="4">
        <v>1</v>
      </c>
      <c r="G125" s="4">
        <v>1</v>
      </c>
      <c r="H125" s="4">
        <v>1</v>
      </c>
      <c r="I125">
        <v>2</v>
      </c>
      <c r="J125">
        <f t="shared" si="23"/>
        <v>2</v>
      </c>
      <c r="K125" s="2" t="s">
        <v>9</v>
      </c>
      <c r="L125" s="2" t="s">
        <v>524</v>
      </c>
      <c r="M125" s="8" t="s">
        <v>107</v>
      </c>
      <c r="N125" s="8" t="s">
        <v>351</v>
      </c>
      <c r="O125" t="str">
        <f t="shared" si="10"/>
        <v>A6061</v>
      </c>
      <c r="P125">
        <f t="shared" si="11"/>
        <v>145</v>
      </c>
    </row>
    <row r="126" spans="1:18" ht="45">
      <c r="A126" s="17" t="s">
        <v>235</v>
      </c>
      <c r="B126">
        <v>4</v>
      </c>
      <c r="C126" t="s">
        <v>192</v>
      </c>
      <c r="D126" s="20" t="s">
        <v>61</v>
      </c>
      <c r="E126" s="4">
        <v>1</v>
      </c>
      <c r="F126" s="4">
        <v>1</v>
      </c>
      <c r="G126" s="4">
        <v>1</v>
      </c>
      <c r="H126" s="4">
        <v>1</v>
      </c>
      <c r="I126">
        <v>2</v>
      </c>
      <c r="J126">
        <f t="shared" si="23"/>
        <v>2</v>
      </c>
      <c r="K126" s="2" t="s">
        <v>9</v>
      </c>
      <c r="L126" s="2" t="s">
        <v>524</v>
      </c>
      <c r="M126" s="8" t="s">
        <v>107</v>
      </c>
      <c r="N126" s="8" t="s">
        <v>112</v>
      </c>
      <c r="O126" t="str">
        <f t="shared" si="10"/>
        <v>A6061</v>
      </c>
      <c r="P126">
        <f t="shared" si="11"/>
        <v>142</v>
      </c>
    </row>
    <row r="127" spans="1:18" ht="45">
      <c r="A127" s="17" t="s">
        <v>235</v>
      </c>
      <c r="B127">
        <v>4</v>
      </c>
      <c r="C127" t="s">
        <v>192</v>
      </c>
      <c r="D127" s="20" t="s">
        <v>61</v>
      </c>
      <c r="E127" s="4">
        <v>1</v>
      </c>
      <c r="F127" s="4">
        <v>1</v>
      </c>
      <c r="G127" s="4">
        <v>1</v>
      </c>
      <c r="H127" s="4">
        <v>1</v>
      </c>
      <c r="I127">
        <v>2</v>
      </c>
      <c r="J127">
        <f t="shared" si="23"/>
        <v>2</v>
      </c>
      <c r="K127" s="2" t="s">
        <v>9</v>
      </c>
      <c r="L127" s="2" t="s">
        <v>524</v>
      </c>
      <c r="M127" s="8" t="s">
        <v>107</v>
      </c>
      <c r="N127" s="8" t="s">
        <v>351</v>
      </c>
      <c r="O127" t="str">
        <f t="shared" si="10"/>
        <v>A6061</v>
      </c>
      <c r="P127">
        <f t="shared" si="11"/>
        <v>145</v>
      </c>
    </row>
    <row r="128" spans="1:18" ht="45">
      <c r="A128" s="17" t="s">
        <v>235</v>
      </c>
      <c r="B128">
        <v>4</v>
      </c>
      <c r="C128" t="s">
        <v>377</v>
      </c>
      <c r="D128" s="20" t="s">
        <v>364</v>
      </c>
      <c r="E128" s="4">
        <v>1</v>
      </c>
      <c r="F128" s="4">
        <v>1</v>
      </c>
      <c r="G128" s="4">
        <v>1</v>
      </c>
      <c r="H128" s="4">
        <v>1</v>
      </c>
      <c r="I128">
        <v>2</v>
      </c>
      <c r="J128">
        <f t="shared" si="23"/>
        <v>2</v>
      </c>
      <c r="K128" s="2" t="s">
        <v>9</v>
      </c>
      <c r="L128" s="2" t="s">
        <v>9</v>
      </c>
      <c r="M128" s="8" t="s">
        <v>107</v>
      </c>
      <c r="N128" s="8" t="s">
        <v>112</v>
      </c>
      <c r="O128" t="str">
        <f t="shared" si="10"/>
        <v/>
      </c>
      <c r="P128" t="str">
        <f t="shared" si="11"/>
        <v/>
      </c>
    </row>
    <row r="129" spans="1:18" ht="45">
      <c r="A129" s="17" t="s">
        <v>235</v>
      </c>
      <c r="B129">
        <v>4</v>
      </c>
      <c r="C129" t="s">
        <v>377</v>
      </c>
      <c r="D129" s="20" t="s">
        <v>364</v>
      </c>
      <c r="E129" s="4">
        <v>1</v>
      </c>
      <c r="F129" s="4">
        <v>1</v>
      </c>
      <c r="G129" s="4">
        <v>1</v>
      </c>
      <c r="H129" s="4">
        <v>1</v>
      </c>
      <c r="I129">
        <v>2</v>
      </c>
      <c r="J129">
        <f t="shared" si="23"/>
        <v>2</v>
      </c>
      <c r="K129" s="2" t="s">
        <v>9</v>
      </c>
      <c r="L129" s="2" t="s">
        <v>9</v>
      </c>
      <c r="M129" s="8" t="s">
        <v>107</v>
      </c>
      <c r="N129" s="8" t="s">
        <v>351</v>
      </c>
      <c r="O129" t="str">
        <f t="shared" si="10"/>
        <v/>
      </c>
      <c r="P129" t="str">
        <f t="shared" si="11"/>
        <v/>
      </c>
    </row>
    <row r="130" spans="1:18">
      <c r="A130" s="17" t="s">
        <v>235</v>
      </c>
      <c r="B130">
        <v>4</v>
      </c>
      <c r="C130" t="s">
        <v>191</v>
      </c>
      <c r="D130" s="20" t="s">
        <v>108</v>
      </c>
      <c r="E130" s="4">
        <v>1</v>
      </c>
      <c r="F130" s="4">
        <v>1</v>
      </c>
      <c r="G130" s="4">
        <v>1</v>
      </c>
      <c r="H130" s="4">
        <v>2</v>
      </c>
      <c r="I130">
        <v>1</v>
      </c>
      <c r="J130">
        <f t="shared" si="19"/>
        <v>2</v>
      </c>
      <c r="K130" s="2">
        <v>411</v>
      </c>
      <c r="L130" s="2" t="s">
        <v>33</v>
      </c>
      <c r="M130" s="8" t="s">
        <v>2</v>
      </c>
      <c r="O130" t="str">
        <f t="shared" si="10"/>
        <v/>
      </c>
      <c r="P130" t="str">
        <f t="shared" si="11"/>
        <v/>
      </c>
      <c r="Q130" s="1" t="s">
        <v>287</v>
      </c>
      <c r="R130" s="1" t="s">
        <v>2</v>
      </c>
    </row>
    <row r="131" spans="1:18" ht="30">
      <c r="A131" s="17" t="s">
        <v>235</v>
      </c>
      <c r="B131">
        <v>4</v>
      </c>
      <c r="C131" t="s">
        <v>192</v>
      </c>
      <c r="D131" s="21" t="s">
        <v>56</v>
      </c>
      <c r="E131" s="4">
        <v>1</v>
      </c>
      <c r="F131" s="4">
        <v>1</v>
      </c>
      <c r="G131" s="4">
        <v>1</v>
      </c>
      <c r="H131" s="4">
        <v>2</v>
      </c>
      <c r="I131">
        <v>2</v>
      </c>
      <c r="J131">
        <f>IF($B131=0,E131,IF($B131=1,E131*F131,IF($B131=2,E131*F131*G131,IF($B131=3,E131*F131*G131*H131,IF($B131=4,E131*F131*G131*H131*I131,"???")))))</f>
        <v>4</v>
      </c>
      <c r="K131" s="2" t="s">
        <v>9</v>
      </c>
      <c r="L131" s="2" t="s">
        <v>526</v>
      </c>
      <c r="M131" s="8" t="s">
        <v>108</v>
      </c>
      <c r="N131" s="8" t="s">
        <v>107</v>
      </c>
      <c r="O131" t="str">
        <f t="shared" si="10"/>
        <v>C40</v>
      </c>
      <c r="P131">
        <f t="shared" si="11"/>
        <v>123</v>
      </c>
    </row>
    <row r="132" spans="1:18" ht="45">
      <c r="A132" s="17" t="s">
        <v>235</v>
      </c>
      <c r="B132">
        <v>4</v>
      </c>
      <c r="C132" t="s">
        <v>193</v>
      </c>
      <c r="D132" s="20" t="s">
        <v>58</v>
      </c>
      <c r="E132" s="4">
        <v>1</v>
      </c>
      <c r="F132" s="4">
        <v>1</v>
      </c>
      <c r="G132" s="4">
        <v>1</v>
      </c>
      <c r="H132" s="4">
        <v>2</v>
      </c>
      <c r="I132">
        <v>2</v>
      </c>
      <c r="J132">
        <f t="shared" si="19"/>
        <v>4</v>
      </c>
      <c r="K132" s="2" t="s">
        <v>9</v>
      </c>
      <c r="L132" s="2" t="s">
        <v>474</v>
      </c>
      <c r="M132" s="9" t="s">
        <v>203</v>
      </c>
      <c r="O132" t="str">
        <f t="shared" si="10"/>
        <v/>
      </c>
      <c r="P132" t="str">
        <f t="shared" si="11"/>
        <v/>
      </c>
    </row>
    <row r="133" spans="1:18" ht="30">
      <c r="A133" s="17" t="s">
        <v>235</v>
      </c>
      <c r="B133">
        <v>4</v>
      </c>
      <c r="C133" t="s">
        <v>377</v>
      </c>
      <c r="D133" s="20" t="s">
        <v>59</v>
      </c>
      <c r="E133" s="4">
        <v>1</v>
      </c>
      <c r="F133" s="4">
        <v>1</v>
      </c>
      <c r="G133" s="4">
        <v>1</v>
      </c>
      <c r="H133" s="4">
        <v>2</v>
      </c>
      <c r="I133">
        <v>4</v>
      </c>
      <c r="J133">
        <f>IF($B133=0,E133,IF($B133=1,E133*F133,IF($B133=2,E133*F133*G133,IF($B133=3,E133*F133*G133*H133,IF($B133=4,E133*F133*G133*H133*I133,"???")))))</f>
        <v>8</v>
      </c>
      <c r="K133" s="2" t="s">
        <v>9</v>
      </c>
      <c r="L133" s="2" t="s">
        <v>9</v>
      </c>
      <c r="M133" s="8" t="s">
        <v>108</v>
      </c>
      <c r="N133" s="8" t="s">
        <v>107</v>
      </c>
      <c r="O133" t="str">
        <f t="shared" si="10"/>
        <v/>
      </c>
      <c r="P133" t="str">
        <f t="shared" si="11"/>
        <v/>
      </c>
    </row>
    <row r="134" spans="1:18">
      <c r="A134" s="17" t="s">
        <v>235</v>
      </c>
      <c r="B134">
        <v>4</v>
      </c>
      <c r="C134" t="s">
        <v>191</v>
      </c>
      <c r="D134" s="20" t="s">
        <v>109</v>
      </c>
      <c r="E134" s="4">
        <v>1</v>
      </c>
      <c r="F134" s="4">
        <v>1</v>
      </c>
      <c r="G134" s="4">
        <v>1</v>
      </c>
      <c r="H134" s="4">
        <v>2</v>
      </c>
      <c r="I134">
        <v>1</v>
      </c>
      <c r="J134">
        <f t="shared" si="19"/>
        <v>2</v>
      </c>
      <c r="K134" s="2">
        <v>412</v>
      </c>
      <c r="L134" s="2" t="s">
        <v>33</v>
      </c>
      <c r="O134" t="str">
        <f t="shared" si="10"/>
        <v/>
      </c>
      <c r="P134" t="str">
        <f t="shared" si="11"/>
        <v/>
      </c>
      <c r="Q134" s="1" t="s">
        <v>288</v>
      </c>
      <c r="R134" s="1" t="s">
        <v>2</v>
      </c>
    </row>
    <row r="135" spans="1:18" ht="30">
      <c r="A135" s="17" t="s">
        <v>235</v>
      </c>
      <c r="B135">
        <v>4</v>
      </c>
      <c r="C135" t="s">
        <v>192</v>
      </c>
      <c r="D135" s="21" t="s">
        <v>163</v>
      </c>
      <c r="E135" s="4">
        <v>1</v>
      </c>
      <c r="F135" s="4">
        <v>1</v>
      </c>
      <c r="G135" s="4">
        <v>1</v>
      </c>
      <c r="H135" s="4">
        <v>2</v>
      </c>
      <c r="I135">
        <v>2</v>
      </c>
      <c r="J135">
        <f>IF($B135=0,E135,IF($B135=1,E135*F135,IF($B135=2,E135*F135*G135,IF($B135=3,E135*F135*G135*H135,IF($B135=4,E135*F135*G135*H135*I135,"???")))))</f>
        <v>4</v>
      </c>
      <c r="K135" s="2" t="s">
        <v>9</v>
      </c>
      <c r="L135" s="2" t="s">
        <v>526</v>
      </c>
      <c r="M135" s="8" t="s">
        <v>204</v>
      </c>
      <c r="N135" s="8" t="s">
        <v>107</v>
      </c>
      <c r="O135" t="str">
        <f t="shared" ref="O135:O198" si="24">IF(OR(C135="F",C135="T",C135="N"),VLOOKUP(N135,$D$7:$L$384,9,FALSE),"")</f>
        <v>C40</v>
      </c>
      <c r="P135">
        <f t="shared" ref="P135:P198" si="25">IF(OR(C135="F",C135="T",C135="N"),MATCH(N135,$D$7:$D$384,0)+ROW($P$7)-1,"")</f>
        <v>123</v>
      </c>
      <c r="Q135" s="1" t="s">
        <v>2</v>
      </c>
      <c r="R135" s="1" t="s">
        <v>2</v>
      </c>
    </row>
    <row r="136" spans="1:18" ht="45">
      <c r="A136" s="17" t="s">
        <v>235</v>
      </c>
      <c r="B136">
        <v>4</v>
      </c>
      <c r="C136" t="s">
        <v>193</v>
      </c>
      <c r="D136" s="20" t="s">
        <v>58</v>
      </c>
      <c r="E136" s="4">
        <v>1</v>
      </c>
      <c r="F136" s="4">
        <v>1</v>
      </c>
      <c r="G136" s="4">
        <v>1</v>
      </c>
      <c r="H136" s="4">
        <v>2</v>
      </c>
      <c r="I136">
        <v>2</v>
      </c>
      <c r="J136">
        <f>IF($B136=0,E136,IF($B136=1,E136*F136,IF($B136=2,E136*F136*G136,IF($B136=3,E136*F136*G136*H136,IF($B136=4,E136*F136*G136*H136*I136,"???")))))</f>
        <v>4</v>
      </c>
      <c r="K136" s="2" t="s">
        <v>9</v>
      </c>
      <c r="L136" s="2" t="s">
        <v>474</v>
      </c>
      <c r="M136" s="9" t="s">
        <v>203</v>
      </c>
      <c r="O136" t="str">
        <f t="shared" si="24"/>
        <v/>
      </c>
      <c r="P136" t="str">
        <f t="shared" si="25"/>
        <v/>
      </c>
    </row>
    <row r="137" spans="1:18" ht="30">
      <c r="A137" s="17" t="s">
        <v>235</v>
      </c>
      <c r="B137">
        <v>4</v>
      </c>
      <c r="C137" t="s">
        <v>377</v>
      </c>
      <c r="D137" s="20" t="s">
        <v>59</v>
      </c>
      <c r="E137" s="4">
        <v>1</v>
      </c>
      <c r="F137" s="4">
        <v>1</v>
      </c>
      <c r="G137" s="4">
        <v>1</v>
      </c>
      <c r="H137" s="4">
        <v>2</v>
      </c>
      <c r="I137">
        <v>4</v>
      </c>
      <c r="J137">
        <f>IF($B137=0,E137,IF($B137=1,E137*F137,IF($B137=2,E137*F137*G137,IF($B137=3,E137*F137*G137*H137,IF($B137=4,E137*F137*G137*H137*I137,"???")))))</f>
        <v>8</v>
      </c>
      <c r="K137" s="2" t="s">
        <v>9</v>
      </c>
      <c r="L137" s="2" t="s">
        <v>9</v>
      </c>
      <c r="M137" s="8" t="s">
        <v>109</v>
      </c>
      <c r="N137" s="8" t="s">
        <v>108</v>
      </c>
      <c r="O137" t="str">
        <f t="shared" si="24"/>
        <v/>
      </c>
      <c r="P137" t="str">
        <f t="shared" si="25"/>
        <v/>
      </c>
    </row>
    <row r="138" spans="1:18">
      <c r="A138" s="17" t="s">
        <v>235</v>
      </c>
      <c r="B138">
        <v>4</v>
      </c>
      <c r="C138" t="s">
        <v>191</v>
      </c>
      <c r="D138" s="20" t="s">
        <v>110</v>
      </c>
      <c r="E138" s="4">
        <v>1</v>
      </c>
      <c r="F138" s="4">
        <v>1</v>
      </c>
      <c r="G138" s="4">
        <v>1</v>
      </c>
      <c r="H138" s="4">
        <v>2</v>
      </c>
      <c r="I138">
        <v>1</v>
      </c>
      <c r="J138">
        <f t="shared" si="19"/>
        <v>2</v>
      </c>
      <c r="K138" s="2">
        <v>409</v>
      </c>
      <c r="L138" s="2" t="s">
        <v>33</v>
      </c>
      <c r="M138" s="8" t="s">
        <v>2</v>
      </c>
      <c r="O138" t="str">
        <f t="shared" si="24"/>
        <v/>
      </c>
      <c r="P138" t="str">
        <f t="shared" si="25"/>
        <v/>
      </c>
      <c r="Q138" s="1" t="s">
        <v>289</v>
      </c>
      <c r="R138" s="1" t="s">
        <v>2</v>
      </c>
    </row>
    <row r="139" spans="1:18" ht="30">
      <c r="A139" s="17" t="s">
        <v>235</v>
      </c>
      <c r="B139">
        <v>4</v>
      </c>
      <c r="C139" t="s">
        <v>192</v>
      </c>
      <c r="D139" s="21" t="s">
        <v>60</v>
      </c>
      <c r="E139" s="4">
        <v>1</v>
      </c>
      <c r="F139" s="4">
        <v>1</v>
      </c>
      <c r="G139" s="4">
        <v>1</v>
      </c>
      <c r="H139" s="4">
        <v>2</v>
      </c>
      <c r="I139">
        <v>2</v>
      </c>
      <c r="J139">
        <f>IF($B139=0,E139,IF($B139=1,E139*F139,IF($B139=2,E139*F139*G139,IF($B139=3,E139*F139*G139*H139,IF($B139=4,E139*F139*G139*H139*I139,"???")))))</f>
        <v>4</v>
      </c>
      <c r="K139" s="2" t="s">
        <v>9</v>
      </c>
      <c r="L139" s="2" t="s">
        <v>523</v>
      </c>
      <c r="M139" s="8" t="s">
        <v>110</v>
      </c>
      <c r="N139" s="8" t="s">
        <v>107</v>
      </c>
      <c r="O139" t="str">
        <f t="shared" si="24"/>
        <v>C40</v>
      </c>
      <c r="P139">
        <f t="shared" si="25"/>
        <v>123</v>
      </c>
    </row>
    <row r="140" spans="1:18">
      <c r="A140" s="17" t="s">
        <v>235</v>
      </c>
      <c r="B140">
        <v>4</v>
      </c>
      <c r="C140" t="s">
        <v>191</v>
      </c>
      <c r="D140" s="20" t="s">
        <v>111</v>
      </c>
      <c r="E140" s="4">
        <v>1</v>
      </c>
      <c r="F140" s="4">
        <v>1</v>
      </c>
      <c r="G140" s="4">
        <v>1</v>
      </c>
      <c r="H140" s="4">
        <v>2</v>
      </c>
      <c r="I140">
        <v>1</v>
      </c>
      <c r="J140">
        <f t="shared" si="19"/>
        <v>2</v>
      </c>
      <c r="K140" s="2">
        <v>410</v>
      </c>
      <c r="L140" s="2" t="s">
        <v>33</v>
      </c>
      <c r="M140" s="8" t="s">
        <v>2</v>
      </c>
      <c r="O140" t="str">
        <f t="shared" si="24"/>
        <v/>
      </c>
      <c r="P140" t="str">
        <f t="shared" si="25"/>
        <v/>
      </c>
      <c r="Q140" s="1" t="s">
        <v>290</v>
      </c>
      <c r="R140" s="1" t="s">
        <v>2</v>
      </c>
    </row>
    <row r="141" spans="1:18" ht="45">
      <c r="A141" s="17" t="s">
        <v>235</v>
      </c>
      <c r="B141">
        <v>4</v>
      </c>
      <c r="C141" t="s">
        <v>192</v>
      </c>
      <c r="D141" s="20" t="s">
        <v>61</v>
      </c>
      <c r="E141" s="4">
        <v>1</v>
      </c>
      <c r="F141" s="4">
        <v>1</v>
      </c>
      <c r="G141" s="4">
        <v>1</v>
      </c>
      <c r="H141" s="4">
        <v>2</v>
      </c>
      <c r="I141">
        <v>2</v>
      </c>
      <c r="J141">
        <f>IF($B141=0,E141,IF($B141=1,E141*F141,IF($B141=2,E141*F141*G141,IF($B141=3,E141*F141*G141*H141,IF($B141=4,E141*F141*G141*H141*I141,"???")))))</f>
        <v>4</v>
      </c>
      <c r="K141" s="2" t="s">
        <v>9</v>
      </c>
      <c r="L141" s="2" t="s">
        <v>524</v>
      </c>
      <c r="M141" s="8" t="s">
        <v>107</v>
      </c>
      <c r="N141" s="8" t="s">
        <v>112</v>
      </c>
      <c r="O141" t="str">
        <f t="shared" si="24"/>
        <v>A6061</v>
      </c>
      <c r="P141">
        <f t="shared" si="25"/>
        <v>142</v>
      </c>
    </row>
    <row r="142" spans="1:18">
      <c r="A142" s="17" t="s">
        <v>235</v>
      </c>
      <c r="B142">
        <v>3</v>
      </c>
      <c r="C142" t="s">
        <v>191</v>
      </c>
      <c r="D142" s="20" t="s">
        <v>112</v>
      </c>
      <c r="E142" s="4">
        <v>1</v>
      </c>
      <c r="F142" s="4">
        <v>1</v>
      </c>
      <c r="G142" s="4">
        <v>1</v>
      </c>
      <c r="H142">
        <v>1</v>
      </c>
      <c r="J142">
        <f t="shared" si="19"/>
        <v>1</v>
      </c>
      <c r="K142" s="2">
        <v>395</v>
      </c>
      <c r="L142" s="2" t="s">
        <v>333</v>
      </c>
      <c r="O142" t="str">
        <f t="shared" si="24"/>
        <v/>
      </c>
      <c r="P142" t="str">
        <f t="shared" si="25"/>
        <v/>
      </c>
      <c r="Q142" s="1" t="s">
        <v>335</v>
      </c>
      <c r="R142" s="1" t="s">
        <v>2</v>
      </c>
    </row>
    <row r="143" spans="1:18" ht="45">
      <c r="A143" s="17" t="s">
        <v>235</v>
      </c>
      <c r="B143">
        <v>3</v>
      </c>
      <c r="C143" t="s">
        <v>192</v>
      </c>
      <c r="D143" s="20" t="s">
        <v>62</v>
      </c>
      <c r="E143" s="4">
        <v>1</v>
      </c>
      <c r="F143" s="4">
        <v>1</v>
      </c>
      <c r="G143" s="4">
        <v>1</v>
      </c>
      <c r="H143" s="4">
        <v>3</v>
      </c>
      <c r="J143">
        <f t="shared" si="19"/>
        <v>3</v>
      </c>
      <c r="K143" s="2" t="s">
        <v>9</v>
      </c>
      <c r="L143" s="2" t="s">
        <v>525</v>
      </c>
      <c r="M143" s="8" t="s">
        <v>112</v>
      </c>
      <c r="N143" s="8" t="s">
        <v>84</v>
      </c>
      <c r="O143" t="str">
        <f t="shared" si="24"/>
        <v>A6061</v>
      </c>
      <c r="P143">
        <f t="shared" si="25"/>
        <v>60</v>
      </c>
    </row>
    <row r="144" spans="1:18" ht="45">
      <c r="A144" s="17" t="s">
        <v>235</v>
      </c>
      <c r="B144">
        <v>3</v>
      </c>
      <c r="C144" t="s">
        <v>192</v>
      </c>
      <c r="D144" s="20" t="s">
        <v>62</v>
      </c>
      <c r="E144" s="4">
        <v>1</v>
      </c>
      <c r="F144" s="4">
        <v>1</v>
      </c>
      <c r="G144" s="4">
        <v>1</v>
      </c>
      <c r="H144" s="4">
        <v>2</v>
      </c>
      <c r="J144">
        <f>IF($B144=0,E144,IF($B144=1,E144*F144,IF($B144=2,E144*F144*G144,IF($B144=3,E144*F144*G144*H144,IF($B144=4,E144*F144*G144*H144*I144,"???")))))</f>
        <v>2</v>
      </c>
      <c r="K144" s="2" t="s">
        <v>9</v>
      </c>
      <c r="L144" s="2" t="s">
        <v>525</v>
      </c>
      <c r="M144" s="8" t="s">
        <v>112</v>
      </c>
      <c r="N144" s="8" t="s">
        <v>198</v>
      </c>
      <c r="O144" t="str">
        <f t="shared" si="24"/>
        <v>A6061</v>
      </c>
      <c r="P144">
        <f t="shared" si="25"/>
        <v>70</v>
      </c>
    </row>
    <row r="145" spans="1:18">
      <c r="A145" s="17" t="s">
        <v>235</v>
      </c>
      <c r="B145">
        <v>3</v>
      </c>
      <c r="C145" t="s">
        <v>191</v>
      </c>
      <c r="D145" s="20" t="s">
        <v>351</v>
      </c>
      <c r="E145" s="4">
        <v>1</v>
      </c>
      <c r="F145" s="4">
        <v>1</v>
      </c>
      <c r="G145" s="4">
        <v>1</v>
      </c>
      <c r="H145">
        <v>1</v>
      </c>
      <c r="J145">
        <f t="shared" si="19"/>
        <v>1</v>
      </c>
      <c r="K145" s="2">
        <v>394</v>
      </c>
      <c r="L145" s="3" t="s">
        <v>333</v>
      </c>
      <c r="M145" s="8" t="s">
        <v>2</v>
      </c>
      <c r="O145" t="str">
        <f t="shared" si="24"/>
        <v/>
      </c>
      <c r="P145" t="str">
        <f t="shared" si="25"/>
        <v/>
      </c>
      <c r="Q145" s="1" t="s">
        <v>318</v>
      </c>
      <c r="R145" s="1" t="s">
        <v>2</v>
      </c>
    </row>
    <row r="146" spans="1:18" ht="45">
      <c r="A146" s="17" t="s">
        <v>235</v>
      </c>
      <c r="B146">
        <v>3</v>
      </c>
      <c r="C146" t="s">
        <v>192</v>
      </c>
      <c r="D146" s="20" t="s">
        <v>62</v>
      </c>
      <c r="E146" s="4">
        <v>1</v>
      </c>
      <c r="F146" s="4">
        <v>1</v>
      </c>
      <c r="G146" s="4">
        <v>1</v>
      </c>
      <c r="H146" s="4">
        <v>3</v>
      </c>
      <c r="J146">
        <f t="shared" si="19"/>
        <v>3</v>
      </c>
      <c r="K146" s="2" t="s">
        <v>9</v>
      </c>
      <c r="L146" s="2" t="s">
        <v>525</v>
      </c>
      <c r="M146" s="8" t="s">
        <v>227</v>
      </c>
      <c r="N146" s="8" t="s">
        <v>84</v>
      </c>
      <c r="O146" t="str">
        <f t="shared" si="24"/>
        <v>A6061</v>
      </c>
      <c r="P146">
        <f t="shared" si="25"/>
        <v>60</v>
      </c>
    </row>
    <row r="147" spans="1:18" ht="45">
      <c r="A147" s="17" t="s">
        <v>235</v>
      </c>
      <c r="B147">
        <v>3</v>
      </c>
      <c r="C147" t="s">
        <v>192</v>
      </c>
      <c r="D147" s="20" t="s">
        <v>62</v>
      </c>
      <c r="E147" s="4">
        <v>1</v>
      </c>
      <c r="F147" s="4">
        <v>1</v>
      </c>
      <c r="G147" s="4">
        <v>1</v>
      </c>
      <c r="H147" s="4">
        <v>2</v>
      </c>
      <c r="J147">
        <f>IF($B147=0,E147,IF($B147=1,E147*F147,IF($B147=2,E147*F147*G147,IF($B147=3,E147*F147*G147*H147,IF($B147=4,E147*F147*G147*H147*I147,"???")))))</f>
        <v>2</v>
      </c>
      <c r="K147" s="2" t="s">
        <v>9</v>
      </c>
      <c r="L147" s="2" t="s">
        <v>525</v>
      </c>
      <c r="M147" s="8" t="s">
        <v>227</v>
      </c>
      <c r="N147" s="8" t="s">
        <v>198</v>
      </c>
      <c r="O147" t="str">
        <f t="shared" si="24"/>
        <v>A6061</v>
      </c>
      <c r="P147">
        <f t="shared" si="25"/>
        <v>70</v>
      </c>
    </row>
    <row r="148" spans="1:18">
      <c r="A148" s="17" t="s">
        <v>235</v>
      </c>
      <c r="B148">
        <v>3</v>
      </c>
      <c r="C148" t="s">
        <v>190</v>
      </c>
      <c r="D148" s="20" t="s">
        <v>356</v>
      </c>
      <c r="E148" s="4">
        <v>1</v>
      </c>
      <c r="F148" s="4">
        <v>1</v>
      </c>
      <c r="G148" s="4">
        <v>1</v>
      </c>
      <c r="H148" s="4">
        <v>1</v>
      </c>
      <c r="J148">
        <f>IF($B148=0,E148,IF($B148=1,E148*F148,IF($B148=2,E148*F148*G148,IF($B148=3,E148*F148*G148*H148,IF($B148=4,E148*F148*G148*H148*I148,"???")))))</f>
        <v>1</v>
      </c>
      <c r="K148" s="2" t="s">
        <v>9</v>
      </c>
      <c r="L148" s="2" t="s">
        <v>9</v>
      </c>
      <c r="O148" t="str">
        <f t="shared" si="24"/>
        <v/>
      </c>
      <c r="P148" t="str">
        <f t="shared" si="25"/>
        <v/>
      </c>
    </row>
    <row r="149" spans="1:18" ht="30">
      <c r="A149" s="17" t="s">
        <v>235</v>
      </c>
      <c r="B149">
        <v>4</v>
      </c>
      <c r="C149" t="s">
        <v>191</v>
      </c>
      <c r="D149" s="20" t="s">
        <v>309</v>
      </c>
      <c r="E149" s="4">
        <v>1</v>
      </c>
      <c r="F149" s="4">
        <v>1</v>
      </c>
      <c r="G149" s="4">
        <v>1</v>
      </c>
      <c r="H149" s="4">
        <v>1</v>
      </c>
      <c r="I149" s="4">
        <v>1</v>
      </c>
      <c r="J149">
        <f>IF($B149=0,E149,IF($B149=1,E149*F149,IF($B149=2,E149*F149*G149,IF($B149=3,E149*F149*G149*H149,IF($B149=4,E149*F149*G149*H149*I149,"???")))))</f>
        <v>1</v>
      </c>
      <c r="K149" s="2" t="s">
        <v>310</v>
      </c>
      <c r="L149" s="2" t="s">
        <v>332</v>
      </c>
      <c r="O149" t="str">
        <f t="shared" si="24"/>
        <v/>
      </c>
      <c r="P149" t="str">
        <f t="shared" si="25"/>
        <v/>
      </c>
      <c r="Q149" s="1" t="s">
        <v>311</v>
      </c>
      <c r="R149" s="1" t="s">
        <v>314</v>
      </c>
    </row>
    <row r="150" spans="1:18" ht="30">
      <c r="A150" s="17" t="s">
        <v>235</v>
      </c>
      <c r="B150">
        <v>4</v>
      </c>
      <c r="C150" t="s">
        <v>379</v>
      </c>
      <c r="D150" s="20" t="s">
        <v>358</v>
      </c>
      <c r="E150" s="4">
        <v>1</v>
      </c>
      <c r="F150" s="4">
        <v>1</v>
      </c>
      <c r="G150" s="4">
        <v>1</v>
      </c>
      <c r="H150" s="4">
        <v>1</v>
      </c>
      <c r="I150" s="4">
        <v>1</v>
      </c>
      <c r="J150">
        <f t="shared" si="19"/>
        <v>1</v>
      </c>
      <c r="K150" s="2" t="s">
        <v>304</v>
      </c>
      <c r="L150" s="2" t="s">
        <v>332</v>
      </c>
      <c r="N150" s="8" t="s">
        <v>357</v>
      </c>
      <c r="O150" t="str">
        <f t="shared" si="24"/>
        <v>SUS304</v>
      </c>
      <c r="P150">
        <f t="shared" si="25"/>
        <v>151</v>
      </c>
      <c r="Q150" s="1" t="s">
        <v>305</v>
      </c>
      <c r="R150" s="1" t="s">
        <v>312</v>
      </c>
    </row>
    <row r="151" spans="1:18" ht="30">
      <c r="A151" s="17" t="s">
        <v>235</v>
      </c>
      <c r="B151">
        <v>4</v>
      </c>
      <c r="C151" t="s">
        <v>379</v>
      </c>
      <c r="D151" s="20" t="s">
        <v>357</v>
      </c>
      <c r="E151" s="4">
        <v>1</v>
      </c>
      <c r="F151" s="4">
        <v>1</v>
      </c>
      <c r="G151" s="4">
        <v>1</v>
      </c>
      <c r="H151">
        <v>1</v>
      </c>
      <c r="I151" s="4">
        <v>1</v>
      </c>
      <c r="J151">
        <f t="shared" si="19"/>
        <v>1</v>
      </c>
      <c r="K151" s="2" t="s">
        <v>303</v>
      </c>
      <c r="L151" s="2" t="s">
        <v>332</v>
      </c>
      <c r="M151" s="8" t="s">
        <v>2</v>
      </c>
      <c r="N151" s="1" t="s">
        <v>358</v>
      </c>
      <c r="O151" t="str">
        <f t="shared" si="24"/>
        <v>SUS304</v>
      </c>
      <c r="P151">
        <f t="shared" si="25"/>
        <v>150</v>
      </c>
      <c r="Q151" t="s">
        <v>306</v>
      </c>
      <c r="R151" s="1" t="s">
        <v>313</v>
      </c>
    </row>
    <row r="152" spans="1:18">
      <c r="A152" s="17" t="s">
        <v>235</v>
      </c>
      <c r="B152">
        <v>3</v>
      </c>
      <c r="C152" t="s">
        <v>190</v>
      </c>
      <c r="D152" s="20" t="s">
        <v>113</v>
      </c>
      <c r="E152" s="4">
        <v>1</v>
      </c>
      <c r="F152" s="4">
        <v>1</v>
      </c>
      <c r="G152" s="4">
        <v>1</v>
      </c>
      <c r="H152">
        <v>4</v>
      </c>
      <c r="J152">
        <f t="shared" si="19"/>
        <v>4</v>
      </c>
      <c r="K152" s="2" t="s">
        <v>9</v>
      </c>
      <c r="L152" s="2" t="s">
        <v>9</v>
      </c>
      <c r="M152" s="8" t="s">
        <v>2</v>
      </c>
      <c r="O152" t="str">
        <f t="shared" si="24"/>
        <v/>
      </c>
      <c r="P152" t="str">
        <f t="shared" si="25"/>
        <v/>
      </c>
      <c r="Q152" s="1" t="s">
        <v>2</v>
      </c>
      <c r="R152" s="1" t="s">
        <v>2</v>
      </c>
    </row>
    <row r="153" spans="1:18">
      <c r="A153" s="17" t="s">
        <v>235</v>
      </c>
      <c r="B153">
        <v>4</v>
      </c>
      <c r="C153" t="s">
        <v>191</v>
      </c>
      <c r="D153" s="20" t="s">
        <v>114</v>
      </c>
      <c r="E153" s="4">
        <v>1</v>
      </c>
      <c r="F153" s="4">
        <v>1</v>
      </c>
      <c r="G153" s="4">
        <v>1</v>
      </c>
      <c r="H153" s="4">
        <v>4</v>
      </c>
      <c r="I153">
        <v>1</v>
      </c>
      <c r="J153">
        <f t="shared" si="19"/>
        <v>4</v>
      </c>
      <c r="K153" s="2">
        <v>401</v>
      </c>
      <c r="L153" s="12" t="s">
        <v>332</v>
      </c>
      <c r="M153" s="8" t="s">
        <v>2</v>
      </c>
      <c r="O153" t="str">
        <f t="shared" si="24"/>
        <v/>
      </c>
      <c r="P153" t="str">
        <f t="shared" si="25"/>
        <v/>
      </c>
      <c r="Q153" s="1" t="s">
        <v>13</v>
      </c>
      <c r="R153" s="1" t="s">
        <v>2</v>
      </c>
    </row>
    <row r="154" spans="1:18" ht="45">
      <c r="A154" s="17" t="s">
        <v>235</v>
      </c>
      <c r="B154">
        <v>3</v>
      </c>
      <c r="C154" t="s">
        <v>192</v>
      </c>
      <c r="D154" s="21" t="s">
        <v>63</v>
      </c>
      <c r="E154" s="4">
        <v>1</v>
      </c>
      <c r="F154" s="4">
        <v>1</v>
      </c>
      <c r="G154" s="4">
        <v>1</v>
      </c>
      <c r="H154" s="4">
        <v>6</v>
      </c>
      <c r="J154">
        <f t="shared" si="19"/>
        <v>6</v>
      </c>
      <c r="K154" s="2" t="s">
        <v>9</v>
      </c>
      <c r="L154" s="2" t="s">
        <v>527</v>
      </c>
      <c r="M154" s="8" t="s">
        <v>114</v>
      </c>
      <c r="N154" s="8" t="s">
        <v>103</v>
      </c>
      <c r="O154" t="str">
        <f t="shared" si="24"/>
        <v>A6061</v>
      </c>
      <c r="P154">
        <f t="shared" si="25"/>
        <v>108</v>
      </c>
    </row>
    <row r="155" spans="1:18" ht="45">
      <c r="A155" s="17" t="s">
        <v>235</v>
      </c>
      <c r="B155">
        <v>3</v>
      </c>
      <c r="C155" t="s">
        <v>192</v>
      </c>
      <c r="D155" s="21" t="s">
        <v>63</v>
      </c>
      <c r="E155" s="4">
        <v>1</v>
      </c>
      <c r="F155" s="4">
        <v>1</v>
      </c>
      <c r="G155" s="4">
        <v>1</v>
      </c>
      <c r="H155" s="4">
        <v>6</v>
      </c>
      <c r="J155">
        <f t="shared" ref="J155" si="26">IF($B155=0,E155,IF($B155=1,E155*F155,IF($B155=2,E155*F155*G155,IF($B155=3,E155*F155*G155*H155,IF($B155=4,E155*F155*G155*H155*I155,"???")))))</f>
        <v>6</v>
      </c>
      <c r="K155" s="2" t="s">
        <v>9</v>
      </c>
      <c r="L155" s="2" t="s">
        <v>527</v>
      </c>
      <c r="M155" s="8" t="s">
        <v>114</v>
      </c>
      <c r="N155" s="8" t="s">
        <v>105</v>
      </c>
      <c r="O155" t="str">
        <f t="shared" si="24"/>
        <v>A6061</v>
      </c>
      <c r="P155">
        <f t="shared" si="25"/>
        <v>117</v>
      </c>
    </row>
    <row r="156" spans="1:18">
      <c r="A156" s="17" t="s">
        <v>235</v>
      </c>
      <c r="B156">
        <v>3</v>
      </c>
      <c r="C156" t="s">
        <v>190</v>
      </c>
      <c r="D156" s="20" t="s">
        <v>115</v>
      </c>
      <c r="E156" s="4">
        <v>1</v>
      </c>
      <c r="F156" s="4">
        <v>1</v>
      </c>
      <c r="G156" s="4">
        <v>1</v>
      </c>
      <c r="H156">
        <v>2</v>
      </c>
      <c r="J156">
        <f t="shared" si="19"/>
        <v>2</v>
      </c>
      <c r="K156" s="2" t="s">
        <v>9</v>
      </c>
      <c r="L156" s="2" t="s">
        <v>9</v>
      </c>
      <c r="M156" s="8" t="s">
        <v>2</v>
      </c>
      <c r="O156" t="str">
        <f t="shared" si="24"/>
        <v/>
      </c>
      <c r="P156" t="str">
        <f t="shared" si="25"/>
        <v/>
      </c>
      <c r="Q156" s="1" t="s">
        <v>2</v>
      </c>
      <c r="R156" s="1" t="s">
        <v>2</v>
      </c>
    </row>
    <row r="157" spans="1:18">
      <c r="A157" s="17" t="s">
        <v>235</v>
      </c>
      <c r="B157">
        <v>4</v>
      </c>
      <c r="C157" s="5" t="s">
        <v>200</v>
      </c>
      <c r="D157" s="20" t="s">
        <v>116</v>
      </c>
      <c r="E157" s="4">
        <v>1</v>
      </c>
      <c r="F157" s="4">
        <v>1</v>
      </c>
      <c r="G157" s="4">
        <v>1</v>
      </c>
      <c r="H157">
        <v>2</v>
      </c>
      <c r="I157" s="4">
        <v>2</v>
      </c>
      <c r="J157">
        <f t="shared" si="19"/>
        <v>4</v>
      </c>
      <c r="K157" s="2" t="s">
        <v>9</v>
      </c>
      <c r="L157" s="2" t="s">
        <v>9</v>
      </c>
      <c r="M157" s="8" t="s">
        <v>2</v>
      </c>
      <c r="O157" t="str">
        <f t="shared" si="24"/>
        <v/>
      </c>
      <c r="P157" t="str">
        <f t="shared" si="25"/>
        <v/>
      </c>
      <c r="Q157" s="1" t="s">
        <v>2</v>
      </c>
      <c r="R157" s="1" t="s">
        <v>2</v>
      </c>
    </row>
    <row r="158" spans="1:18">
      <c r="A158" s="17" t="s">
        <v>235</v>
      </c>
      <c r="B158">
        <v>3</v>
      </c>
      <c r="C158" t="s">
        <v>191</v>
      </c>
      <c r="D158" s="20" t="s">
        <v>117</v>
      </c>
      <c r="E158" s="4">
        <v>1</v>
      </c>
      <c r="F158" s="4">
        <v>1</v>
      </c>
      <c r="G158" s="4">
        <v>1</v>
      </c>
      <c r="H158">
        <v>2</v>
      </c>
      <c r="J158">
        <f t="shared" ref="J158:J187" si="27">IF($B158=0,E158,IF($B158=1,E158*F158,IF($B158=2,E158*F158*G158,IF($B158=3,E158*F158*G158*H158,IF($B158=4,E158*F158*G158*H158*I158,"???")))))</f>
        <v>2</v>
      </c>
      <c r="K158" s="2">
        <v>387</v>
      </c>
      <c r="L158" s="2" t="s">
        <v>333</v>
      </c>
      <c r="M158" s="8" t="s">
        <v>2</v>
      </c>
      <c r="O158" t="str">
        <f t="shared" si="24"/>
        <v/>
      </c>
      <c r="P158" t="str">
        <f t="shared" si="25"/>
        <v/>
      </c>
      <c r="Q158" s="1" t="s">
        <v>330</v>
      </c>
      <c r="R158" s="1" t="s">
        <v>2</v>
      </c>
    </row>
    <row r="159" spans="1:18" ht="60">
      <c r="A159" s="17" t="s">
        <v>235</v>
      </c>
      <c r="B159">
        <v>3</v>
      </c>
      <c r="C159" t="s">
        <v>192</v>
      </c>
      <c r="D159" s="20" t="s">
        <v>185</v>
      </c>
      <c r="E159" s="4">
        <v>1</v>
      </c>
      <c r="F159" s="4">
        <v>1</v>
      </c>
      <c r="G159" s="4">
        <v>1</v>
      </c>
      <c r="H159" s="4">
        <v>4</v>
      </c>
      <c r="J159">
        <f>IF($B159=0,E159,IF($B159=1,E159*F159,IF($B159=2,E159*F159*G159,IF($B159=3,E159*F159*G159*H159,IF($B159=4,E159*F159*G159*H159*I159,"???")))))</f>
        <v>4</v>
      </c>
      <c r="K159" s="2" t="s">
        <v>9</v>
      </c>
      <c r="L159" s="2" t="s">
        <v>524</v>
      </c>
      <c r="M159" s="8" t="s">
        <v>117</v>
      </c>
      <c r="N159" s="8" t="s">
        <v>84</v>
      </c>
      <c r="O159" t="str">
        <f t="shared" si="24"/>
        <v>A6061</v>
      </c>
      <c r="P159">
        <f t="shared" si="25"/>
        <v>60</v>
      </c>
    </row>
    <row r="160" spans="1:18">
      <c r="A160" s="17" t="s">
        <v>235</v>
      </c>
      <c r="B160">
        <v>3</v>
      </c>
      <c r="C160" t="s">
        <v>191</v>
      </c>
      <c r="D160" s="20" t="s">
        <v>118</v>
      </c>
      <c r="E160" s="4">
        <v>1</v>
      </c>
      <c r="F160" s="4">
        <v>1</v>
      </c>
      <c r="G160" s="4">
        <v>1</v>
      </c>
      <c r="H160">
        <v>2</v>
      </c>
      <c r="J160">
        <f t="shared" si="27"/>
        <v>2</v>
      </c>
      <c r="K160" s="2">
        <v>388</v>
      </c>
      <c r="L160" s="2" t="s">
        <v>331</v>
      </c>
      <c r="M160" s="8" t="s">
        <v>2</v>
      </c>
      <c r="O160" t="str">
        <f t="shared" si="24"/>
        <v/>
      </c>
      <c r="P160" t="str">
        <f t="shared" si="25"/>
        <v/>
      </c>
      <c r="Q160" s="1" t="s">
        <v>329</v>
      </c>
      <c r="R160" s="1" t="s">
        <v>2</v>
      </c>
    </row>
    <row r="161" spans="1:18" ht="30">
      <c r="A161" s="17" t="s">
        <v>235</v>
      </c>
      <c r="B161">
        <v>3</v>
      </c>
      <c r="C161" t="s">
        <v>192</v>
      </c>
      <c r="D161" s="20" t="s">
        <v>185</v>
      </c>
      <c r="E161" s="4">
        <v>1</v>
      </c>
      <c r="F161" s="4">
        <v>1</v>
      </c>
      <c r="G161" s="4">
        <v>1</v>
      </c>
      <c r="H161" s="4">
        <v>4</v>
      </c>
      <c r="J161">
        <f>IF($B161=0,E161,IF($B161=1,E161*F161,IF($B161=2,E161*F161*G161,IF($B161=3,E161*F161*G161*H161,IF($B161=4,E161*F161*G161*H161*I161,"???")))))</f>
        <v>4</v>
      </c>
      <c r="K161" s="2" t="s">
        <v>9</v>
      </c>
      <c r="L161" s="2" t="s">
        <v>524</v>
      </c>
      <c r="M161" s="8" t="s">
        <v>118</v>
      </c>
      <c r="N161" s="8" t="s">
        <v>117</v>
      </c>
      <c r="O161" t="str">
        <f t="shared" si="24"/>
        <v>A6061</v>
      </c>
      <c r="P161">
        <f t="shared" si="25"/>
        <v>158</v>
      </c>
    </row>
    <row r="162" spans="1:18">
      <c r="A162" s="17" t="s">
        <v>235</v>
      </c>
      <c r="B162">
        <v>3</v>
      </c>
      <c r="C162" t="s">
        <v>191</v>
      </c>
      <c r="D162" s="20" t="s">
        <v>361</v>
      </c>
      <c r="E162" s="4">
        <v>1</v>
      </c>
      <c r="F162" s="4">
        <v>1</v>
      </c>
      <c r="G162" s="4">
        <v>1</v>
      </c>
      <c r="H162" s="4">
        <v>2</v>
      </c>
      <c r="J162">
        <f>IF($B162=0,E162,IF($B162=1,E162*F162,IF($B162=2,E162*F162*G162,IF($B162=3,E162*F162*G162*H162,IF($B162=4,E162*F162*G162*H162*I162,"???")))))</f>
        <v>2</v>
      </c>
      <c r="K162" s="24" t="s">
        <v>460</v>
      </c>
      <c r="L162" s="2" t="s">
        <v>333</v>
      </c>
      <c r="O162" t="str">
        <f t="shared" si="24"/>
        <v/>
      </c>
      <c r="P162" t="str">
        <f t="shared" si="25"/>
        <v/>
      </c>
      <c r="Q162" s="23" t="s">
        <v>461</v>
      </c>
    </row>
    <row r="163" spans="1:18">
      <c r="A163" s="17" t="s">
        <v>235</v>
      </c>
      <c r="B163">
        <v>3</v>
      </c>
      <c r="C163" t="s">
        <v>191</v>
      </c>
      <c r="D163" s="20" t="s">
        <v>362</v>
      </c>
      <c r="E163" s="4">
        <v>1</v>
      </c>
      <c r="F163" s="4">
        <v>1</v>
      </c>
      <c r="G163" s="4">
        <v>1</v>
      </c>
      <c r="H163" s="4">
        <v>2</v>
      </c>
      <c r="J163">
        <f>IF($B163=0,E163,IF($B163=1,E163*F163,IF($B163=2,E163*F163*G163,IF($B163=3,E163*F163*G163*H163,IF($B163=4,E163*F163*G163*H163*I163,"???")))))</f>
        <v>2</v>
      </c>
      <c r="K163" s="24" t="s">
        <v>462</v>
      </c>
      <c r="L163" s="2" t="s">
        <v>333</v>
      </c>
      <c r="O163" t="str">
        <f t="shared" si="24"/>
        <v/>
      </c>
      <c r="P163" t="str">
        <f t="shared" si="25"/>
        <v/>
      </c>
      <c r="Q163" s="23" t="s">
        <v>463</v>
      </c>
    </row>
    <row r="164" spans="1:18" ht="60">
      <c r="A164" s="17" t="s">
        <v>235</v>
      </c>
      <c r="B164">
        <v>3</v>
      </c>
      <c r="C164" t="s">
        <v>192</v>
      </c>
      <c r="D164" s="20" t="s">
        <v>50</v>
      </c>
      <c r="E164" s="4">
        <v>1</v>
      </c>
      <c r="F164" s="4">
        <v>1</v>
      </c>
      <c r="G164" s="4">
        <v>1</v>
      </c>
      <c r="H164" s="4">
        <v>2</v>
      </c>
      <c r="J164">
        <f>IF($B164=0,E164,IF($B164=1,E164*F164,IF($B164=2,E164*F164*G164,IF($B164=3,E164*F164*G164*H164,IF($B164=4,E164*F164*G164*H164*I164,"???")))))</f>
        <v>2</v>
      </c>
      <c r="K164" s="2" t="s">
        <v>9</v>
      </c>
      <c r="L164" s="2" t="s">
        <v>524</v>
      </c>
      <c r="M164" s="8" t="s">
        <v>363</v>
      </c>
      <c r="N164" s="8" t="s">
        <v>67</v>
      </c>
      <c r="O164" t="str">
        <f t="shared" si="24"/>
        <v>A6061</v>
      </c>
      <c r="P164">
        <f t="shared" si="25"/>
        <v>15</v>
      </c>
    </row>
    <row r="165" spans="1:18" ht="30">
      <c r="A165" s="17" t="s">
        <v>235</v>
      </c>
      <c r="B165">
        <v>3</v>
      </c>
      <c r="C165" t="s">
        <v>192</v>
      </c>
      <c r="D165" s="20" t="s">
        <v>50</v>
      </c>
      <c r="E165" s="4">
        <v>1</v>
      </c>
      <c r="F165" s="4">
        <v>1</v>
      </c>
      <c r="G165" s="4">
        <v>1</v>
      </c>
      <c r="H165" s="4">
        <v>4</v>
      </c>
      <c r="J165">
        <f>IF($B165=0,E165,IF($B165=1,E165*F165,IF($B165=2,E165*F165*G165,IF($B165=3,E165*F165*G165*H165,IF($B165=4,E165*F165*G165*H165*I165,"???")))))</f>
        <v>4</v>
      </c>
      <c r="K165" s="2" t="s">
        <v>9</v>
      </c>
      <c r="L165" s="2" t="s">
        <v>524</v>
      </c>
      <c r="M165" s="8" t="s">
        <v>118</v>
      </c>
      <c r="N165" s="8" t="s">
        <v>361</v>
      </c>
      <c r="O165" t="str">
        <f t="shared" si="24"/>
        <v>A6061</v>
      </c>
      <c r="P165">
        <f t="shared" si="25"/>
        <v>162</v>
      </c>
    </row>
    <row r="166" spans="1:18">
      <c r="A166" s="17" t="s">
        <v>235</v>
      </c>
      <c r="B166">
        <v>3</v>
      </c>
      <c r="C166" t="s">
        <v>191</v>
      </c>
      <c r="D166" s="1" t="s">
        <v>241</v>
      </c>
      <c r="E166" s="4">
        <v>1</v>
      </c>
      <c r="F166" s="4">
        <v>1</v>
      </c>
      <c r="G166" s="4">
        <v>1</v>
      </c>
      <c r="H166">
        <v>4</v>
      </c>
      <c r="J166">
        <f t="shared" ref="J166" si="28">IF($B166=0,E166,IF($B166=1,E166*F166,IF($B166=2,E166*F166*G166,IF($B166=3,E166*F166*G166*H166,IF($B166=4,E166*F166*G166*H166*I166,"???")))))</f>
        <v>4</v>
      </c>
      <c r="K166" s="2" t="s">
        <v>246</v>
      </c>
      <c r="L166" s="2" t="s">
        <v>332</v>
      </c>
      <c r="O166" t="str">
        <f t="shared" si="24"/>
        <v/>
      </c>
      <c r="P166" t="str">
        <f t="shared" si="25"/>
        <v/>
      </c>
      <c r="Q166" s="1" t="s">
        <v>317</v>
      </c>
    </row>
    <row r="167" spans="1:18">
      <c r="A167" s="17" t="s">
        <v>235</v>
      </c>
      <c r="B167">
        <v>3</v>
      </c>
      <c r="C167" t="s">
        <v>191</v>
      </c>
      <c r="D167" s="1" t="s">
        <v>242</v>
      </c>
      <c r="E167" s="4">
        <v>1</v>
      </c>
      <c r="F167" s="4">
        <v>1</v>
      </c>
      <c r="G167" s="4">
        <v>1</v>
      </c>
      <c r="H167">
        <v>4</v>
      </c>
      <c r="J167">
        <f t="shared" ref="J167:J170" si="29">IF($B167=0,E167,IF($B167=1,E167*F167,IF($B167=2,E167*F167*G167,IF($B167=3,E167*F167*G167*H167,IF($B167=4,E167*F167*G167*H167*I167,"???")))))</f>
        <v>4</v>
      </c>
      <c r="K167" s="2" t="s">
        <v>247</v>
      </c>
      <c r="L167" s="2" t="s">
        <v>332</v>
      </c>
      <c r="O167" t="str">
        <f t="shared" si="24"/>
        <v/>
      </c>
      <c r="P167" t="str">
        <f t="shared" si="25"/>
        <v/>
      </c>
      <c r="Q167" s="1" t="s">
        <v>317</v>
      </c>
    </row>
    <row r="168" spans="1:18">
      <c r="A168" s="17" t="s">
        <v>235</v>
      </c>
      <c r="B168">
        <v>3</v>
      </c>
      <c r="C168" t="s">
        <v>191</v>
      </c>
      <c r="D168" s="1" t="s">
        <v>243</v>
      </c>
      <c r="E168" s="4">
        <v>1</v>
      </c>
      <c r="F168" s="4">
        <v>1</v>
      </c>
      <c r="G168" s="4">
        <v>1</v>
      </c>
      <c r="H168">
        <v>4</v>
      </c>
      <c r="J168">
        <f t="shared" si="29"/>
        <v>4</v>
      </c>
      <c r="K168" s="2" t="s">
        <v>248</v>
      </c>
      <c r="L168" s="2" t="s">
        <v>332</v>
      </c>
      <c r="O168" t="str">
        <f t="shared" si="24"/>
        <v/>
      </c>
      <c r="P168" t="str">
        <f t="shared" si="25"/>
        <v/>
      </c>
      <c r="Q168" s="1" t="s">
        <v>317</v>
      </c>
    </row>
    <row r="169" spans="1:18">
      <c r="A169" s="17" t="s">
        <v>235</v>
      </c>
      <c r="B169">
        <v>3</v>
      </c>
      <c r="C169" t="s">
        <v>191</v>
      </c>
      <c r="D169" s="1" t="s">
        <v>244</v>
      </c>
      <c r="E169" s="4">
        <v>1</v>
      </c>
      <c r="F169" s="4">
        <v>1</v>
      </c>
      <c r="G169" s="4">
        <v>1</v>
      </c>
      <c r="H169">
        <v>4</v>
      </c>
      <c r="J169">
        <f t="shared" si="29"/>
        <v>4</v>
      </c>
      <c r="K169" s="2" t="s">
        <v>249</v>
      </c>
      <c r="L169" s="2" t="s">
        <v>332</v>
      </c>
      <c r="O169" t="str">
        <f t="shared" si="24"/>
        <v/>
      </c>
      <c r="P169" t="str">
        <f t="shared" si="25"/>
        <v/>
      </c>
      <c r="Q169" s="1" t="s">
        <v>317</v>
      </c>
    </row>
    <row r="170" spans="1:18">
      <c r="A170" s="17" t="s">
        <v>235</v>
      </c>
      <c r="B170">
        <v>3</v>
      </c>
      <c r="C170" t="s">
        <v>191</v>
      </c>
      <c r="D170" s="1" t="s">
        <v>245</v>
      </c>
      <c r="E170" s="4">
        <v>1</v>
      </c>
      <c r="F170" s="4">
        <v>1</v>
      </c>
      <c r="G170" s="4">
        <v>1</v>
      </c>
      <c r="H170">
        <v>4</v>
      </c>
      <c r="J170">
        <f t="shared" si="29"/>
        <v>4</v>
      </c>
      <c r="K170" s="2" t="s">
        <v>250</v>
      </c>
      <c r="L170" s="2" t="s">
        <v>332</v>
      </c>
      <c r="O170" t="str">
        <f t="shared" si="24"/>
        <v/>
      </c>
      <c r="P170" t="str">
        <f t="shared" si="25"/>
        <v/>
      </c>
      <c r="Q170" s="1" t="s">
        <v>317</v>
      </c>
    </row>
    <row r="171" spans="1:18">
      <c r="A171" s="17" t="s">
        <v>235</v>
      </c>
      <c r="B171">
        <v>3</v>
      </c>
      <c r="C171" t="s">
        <v>191</v>
      </c>
      <c r="D171" s="20" t="s">
        <v>352</v>
      </c>
      <c r="E171" s="4">
        <v>1</v>
      </c>
      <c r="F171" s="4">
        <v>1</v>
      </c>
      <c r="G171" s="4">
        <v>1</v>
      </c>
      <c r="H171" s="4">
        <v>4</v>
      </c>
      <c r="J171">
        <f>IF($B171=0,E171,IF($B171=1,E171*F171,IF($B171=2,E171*F171*G171,IF($B171=3,E171*F171*G171*H171,IF($B171=4,E171*F171*G171*H171*I171,"???")))))</f>
        <v>4</v>
      </c>
      <c r="K171" s="12" t="s">
        <v>215</v>
      </c>
      <c r="L171" s="2" t="s">
        <v>420</v>
      </c>
      <c r="O171" t="str">
        <f t="shared" si="24"/>
        <v/>
      </c>
      <c r="P171" t="str">
        <f t="shared" si="25"/>
        <v/>
      </c>
      <c r="Q171" s="19" t="s">
        <v>478</v>
      </c>
      <c r="R171" s="19" t="s">
        <v>478</v>
      </c>
    </row>
    <row r="172" spans="1:18" ht="45">
      <c r="A172" s="17" t="s">
        <v>235</v>
      </c>
      <c r="B172">
        <v>3</v>
      </c>
      <c r="C172" t="s">
        <v>192</v>
      </c>
      <c r="D172" s="20" t="s">
        <v>179</v>
      </c>
      <c r="E172" s="4">
        <v>1</v>
      </c>
      <c r="F172" s="4">
        <v>1</v>
      </c>
      <c r="G172" s="4">
        <v>1</v>
      </c>
      <c r="H172" s="4">
        <v>4</v>
      </c>
      <c r="J172">
        <f>IF($B172=0,E172,IF($B172=1,E172*F172,IF($B172=2,E172*F172*G172,IF($B172=3,E172*F172*G172*H172,IF($B172=4,E172*F172*G172*H172*I172,"???")))))</f>
        <v>4</v>
      </c>
      <c r="K172" s="2" t="s">
        <v>9</v>
      </c>
      <c r="L172" s="2" t="s">
        <v>524</v>
      </c>
      <c r="M172" s="8" t="s">
        <v>352</v>
      </c>
      <c r="N172" s="8" t="s">
        <v>91</v>
      </c>
      <c r="O172" t="str">
        <f t="shared" si="24"/>
        <v>A6061</v>
      </c>
      <c r="P172">
        <f t="shared" si="25"/>
        <v>71</v>
      </c>
      <c r="R172" s="19" t="s">
        <v>481</v>
      </c>
    </row>
    <row r="173" spans="1:18">
      <c r="A173" s="17" t="s">
        <v>235</v>
      </c>
      <c r="B173">
        <v>3</v>
      </c>
      <c r="C173" t="s">
        <v>191</v>
      </c>
      <c r="D173" s="1" t="s">
        <v>210</v>
      </c>
      <c r="E173" s="4">
        <v>1</v>
      </c>
      <c r="F173" s="4">
        <v>1</v>
      </c>
      <c r="G173" s="4">
        <v>1</v>
      </c>
      <c r="H173">
        <v>4</v>
      </c>
      <c r="J173">
        <f t="shared" si="27"/>
        <v>4</v>
      </c>
      <c r="K173" s="2" t="s">
        <v>218</v>
      </c>
      <c r="L173" s="2" t="s">
        <v>332</v>
      </c>
      <c r="O173" t="str">
        <f t="shared" si="24"/>
        <v/>
      </c>
      <c r="P173" t="str">
        <f t="shared" si="25"/>
        <v/>
      </c>
      <c r="Q173" s="1" t="s">
        <v>336</v>
      </c>
    </row>
    <row r="174" spans="1:18">
      <c r="A174" s="17" t="s">
        <v>235</v>
      </c>
      <c r="B174">
        <v>3</v>
      </c>
      <c r="C174" t="s">
        <v>191</v>
      </c>
      <c r="D174" s="1" t="s">
        <v>211</v>
      </c>
      <c r="E174" s="4">
        <v>1</v>
      </c>
      <c r="F174" s="4">
        <v>1</v>
      </c>
      <c r="G174" s="4">
        <v>1</v>
      </c>
      <c r="H174">
        <v>4</v>
      </c>
      <c r="J174">
        <f t="shared" ref="J174:J177" si="30">IF($B174=0,E174,IF($B174=1,E174*F174,IF($B174=2,E174*F174*G174,IF($B174=3,E174*F174*G174*H174,IF($B174=4,E174*F174*G174*H174*I174,"???")))))</f>
        <v>4</v>
      </c>
      <c r="K174" s="2" t="s">
        <v>222</v>
      </c>
      <c r="L174" s="2" t="s">
        <v>332</v>
      </c>
      <c r="O174" t="str">
        <f t="shared" si="24"/>
        <v/>
      </c>
      <c r="P174" t="str">
        <f t="shared" si="25"/>
        <v/>
      </c>
      <c r="Q174" s="1" t="s">
        <v>336</v>
      </c>
    </row>
    <row r="175" spans="1:18">
      <c r="A175" s="17" t="s">
        <v>235</v>
      </c>
      <c r="B175">
        <v>3</v>
      </c>
      <c r="C175" t="s">
        <v>191</v>
      </c>
      <c r="D175" s="1" t="s">
        <v>212</v>
      </c>
      <c r="E175" s="4">
        <v>1</v>
      </c>
      <c r="F175" s="4">
        <v>1</v>
      </c>
      <c r="G175" s="4">
        <v>1</v>
      </c>
      <c r="H175">
        <v>4</v>
      </c>
      <c r="J175">
        <f t="shared" si="30"/>
        <v>4</v>
      </c>
      <c r="K175" s="2" t="s">
        <v>219</v>
      </c>
      <c r="L175" s="2" t="s">
        <v>332</v>
      </c>
      <c r="O175" t="str">
        <f t="shared" si="24"/>
        <v/>
      </c>
      <c r="P175" t="str">
        <f t="shared" si="25"/>
        <v/>
      </c>
      <c r="Q175" s="1" t="s">
        <v>336</v>
      </c>
    </row>
    <row r="176" spans="1:18">
      <c r="A176" s="17" t="s">
        <v>235</v>
      </c>
      <c r="B176">
        <v>3</v>
      </c>
      <c r="C176" t="s">
        <v>191</v>
      </c>
      <c r="D176" s="1" t="s">
        <v>213</v>
      </c>
      <c r="E176" s="4">
        <v>1</v>
      </c>
      <c r="F176" s="4">
        <v>1</v>
      </c>
      <c r="G176" s="4">
        <v>1</v>
      </c>
      <c r="H176">
        <v>4</v>
      </c>
      <c r="J176">
        <f t="shared" si="30"/>
        <v>4</v>
      </c>
      <c r="K176" s="2" t="s">
        <v>220</v>
      </c>
      <c r="L176" s="2" t="s">
        <v>332</v>
      </c>
      <c r="O176" t="str">
        <f t="shared" si="24"/>
        <v/>
      </c>
      <c r="P176" t="str">
        <f t="shared" si="25"/>
        <v/>
      </c>
      <c r="Q176" s="1" t="s">
        <v>336</v>
      </c>
    </row>
    <row r="177" spans="1:18">
      <c r="A177" s="17" t="s">
        <v>235</v>
      </c>
      <c r="B177">
        <v>3</v>
      </c>
      <c r="C177" t="s">
        <v>191</v>
      </c>
      <c r="D177" s="1" t="s">
        <v>214</v>
      </c>
      <c r="E177" s="4">
        <v>1</v>
      </c>
      <c r="F177" s="4">
        <v>1</v>
      </c>
      <c r="G177" s="4">
        <v>1</v>
      </c>
      <c r="H177">
        <v>4</v>
      </c>
      <c r="J177">
        <f t="shared" si="30"/>
        <v>4</v>
      </c>
      <c r="K177" s="2" t="s">
        <v>221</v>
      </c>
      <c r="L177" s="2" t="s">
        <v>332</v>
      </c>
      <c r="O177" t="str">
        <f t="shared" si="24"/>
        <v/>
      </c>
      <c r="P177" t="str">
        <f t="shared" si="25"/>
        <v/>
      </c>
      <c r="Q177" s="1" t="s">
        <v>336</v>
      </c>
    </row>
    <row r="178" spans="1:18" ht="45">
      <c r="A178" s="17" t="s">
        <v>235</v>
      </c>
      <c r="B178">
        <v>3</v>
      </c>
      <c r="C178" t="s">
        <v>192</v>
      </c>
      <c r="D178" s="8" t="s">
        <v>179</v>
      </c>
      <c r="E178" s="4">
        <v>1</v>
      </c>
      <c r="F178" s="4">
        <v>1</v>
      </c>
      <c r="G178" s="4">
        <v>1</v>
      </c>
      <c r="H178" s="4">
        <v>4</v>
      </c>
      <c r="J178">
        <f>IF($B178=0,E178,IF($B178=1,E178*F178,IF($B178=2,E178*F178*G178,IF($B178=3,E178*F178*G178*H178,IF($B178=4,E178*F178*G178*H178*I178,"???")))))</f>
        <v>4</v>
      </c>
      <c r="K178" s="2" t="s">
        <v>9</v>
      </c>
      <c r="L178" s="2" t="s">
        <v>524</v>
      </c>
      <c r="M178" s="8" t="s">
        <v>352</v>
      </c>
      <c r="N178" s="8" t="s">
        <v>84</v>
      </c>
      <c r="O178" t="str">
        <f t="shared" si="24"/>
        <v>A6061</v>
      </c>
      <c r="P178">
        <f t="shared" si="25"/>
        <v>60</v>
      </c>
      <c r="R178" s="19" t="s">
        <v>481</v>
      </c>
    </row>
    <row r="179" spans="1:18">
      <c r="A179" s="18" t="s">
        <v>236</v>
      </c>
      <c r="B179">
        <v>2</v>
      </c>
      <c r="C179" t="s">
        <v>190</v>
      </c>
      <c r="D179" s="20" t="s">
        <v>119</v>
      </c>
      <c r="E179" s="4">
        <v>1</v>
      </c>
      <c r="F179" s="4">
        <v>1</v>
      </c>
      <c r="G179">
        <v>1</v>
      </c>
      <c r="J179">
        <f t="shared" si="27"/>
        <v>1</v>
      </c>
      <c r="K179" s="2" t="s">
        <v>9</v>
      </c>
      <c r="L179" s="2" t="s">
        <v>9</v>
      </c>
      <c r="M179" s="8" t="s">
        <v>2</v>
      </c>
      <c r="O179" t="str">
        <f t="shared" si="24"/>
        <v/>
      </c>
      <c r="P179" t="str">
        <f t="shared" si="25"/>
        <v/>
      </c>
      <c r="Q179" t="s">
        <v>266</v>
      </c>
      <c r="R179" s="1" t="s">
        <v>2</v>
      </c>
    </row>
    <row r="180" spans="1:18">
      <c r="A180" s="18" t="s">
        <v>236</v>
      </c>
      <c r="B180">
        <v>3</v>
      </c>
      <c r="C180" t="s">
        <v>191</v>
      </c>
      <c r="D180" s="20" t="s">
        <v>120</v>
      </c>
      <c r="E180" s="4">
        <v>1</v>
      </c>
      <c r="F180" s="4">
        <v>1</v>
      </c>
      <c r="G180" s="4">
        <v>1</v>
      </c>
      <c r="H180">
        <v>2</v>
      </c>
      <c r="J180">
        <f t="shared" si="27"/>
        <v>2</v>
      </c>
      <c r="K180" s="2">
        <v>415</v>
      </c>
      <c r="L180" s="2" t="s">
        <v>333</v>
      </c>
      <c r="M180" s="8" t="s">
        <v>2</v>
      </c>
      <c r="O180" t="str">
        <f t="shared" si="24"/>
        <v/>
      </c>
      <c r="P180" t="str">
        <f t="shared" si="25"/>
        <v/>
      </c>
      <c r="Q180" t="s">
        <v>291</v>
      </c>
      <c r="R180" s="1" t="s">
        <v>2</v>
      </c>
    </row>
    <row r="181" spans="1:18" ht="45">
      <c r="A181" s="18" t="s">
        <v>236</v>
      </c>
      <c r="B181">
        <v>3</v>
      </c>
      <c r="C181" t="s">
        <v>192</v>
      </c>
      <c r="D181" s="21" t="s">
        <v>63</v>
      </c>
      <c r="E181" s="4">
        <v>1</v>
      </c>
      <c r="F181" s="4">
        <v>1</v>
      </c>
      <c r="G181" s="4">
        <v>1</v>
      </c>
      <c r="H181" s="4">
        <v>4</v>
      </c>
      <c r="J181">
        <f t="shared" si="27"/>
        <v>4</v>
      </c>
      <c r="K181" s="2" t="s">
        <v>9</v>
      </c>
      <c r="L181" s="2" t="s">
        <v>527</v>
      </c>
      <c r="M181" s="8" t="s">
        <v>124</v>
      </c>
      <c r="N181" s="8" t="s">
        <v>120</v>
      </c>
      <c r="O181" t="str">
        <f t="shared" si="24"/>
        <v>A6061</v>
      </c>
      <c r="P181">
        <f t="shared" si="25"/>
        <v>180</v>
      </c>
    </row>
    <row r="182" spans="1:18">
      <c r="A182" s="18" t="s">
        <v>236</v>
      </c>
      <c r="B182">
        <v>3</v>
      </c>
      <c r="C182" t="s">
        <v>191</v>
      </c>
      <c r="D182" s="20" t="s">
        <v>121</v>
      </c>
      <c r="E182" s="4">
        <v>1</v>
      </c>
      <c r="F182" s="4">
        <v>1</v>
      </c>
      <c r="G182" s="4">
        <v>1</v>
      </c>
      <c r="H182">
        <v>2</v>
      </c>
      <c r="J182">
        <f t="shared" si="27"/>
        <v>2</v>
      </c>
      <c r="K182" s="2">
        <v>416</v>
      </c>
      <c r="L182" s="2" t="s">
        <v>333</v>
      </c>
      <c r="O182" t="str">
        <f t="shared" si="24"/>
        <v/>
      </c>
      <c r="P182" t="str">
        <f t="shared" si="25"/>
        <v/>
      </c>
      <c r="Q182" t="s">
        <v>292</v>
      </c>
      <c r="R182" s="1" t="s">
        <v>2</v>
      </c>
    </row>
    <row r="183" spans="1:18" ht="45">
      <c r="A183" s="18" t="s">
        <v>236</v>
      </c>
      <c r="B183">
        <v>3</v>
      </c>
      <c r="C183" t="s">
        <v>192</v>
      </c>
      <c r="D183" s="21" t="s">
        <v>63</v>
      </c>
      <c r="E183" s="4">
        <v>1</v>
      </c>
      <c r="F183" s="4">
        <v>1</v>
      </c>
      <c r="G183" s="4">
        <v>1</v>
      </c>
      <c r="H183" s="4">
        <v>8</v>
      </c>
      <c r="J183">
        <f t="shared" ref="J183" si="31">IF($B183=0,E183,IF($B183=1,E183*F183,IF($B183=2,E183*F183*G183,IF($B183=3,E183*F183*G183*H183,IF($B183=4,E183*F183*G183*H183*I183,"???")))))</f>
        <v>8</v>
      </c>
      <c r="K183" s="2" t="s">
        <v>9</v>
      </c>
      <c r="L183" s="2" t="s">
        <v>527</v>
      </c>
      <c r="M183" s="8" t="s">
        <v>124</v>
      </c>
      <c r="N183" s="8" t="s">
        <v>121</v>
      </c>
      <c r="O183" t="str">
        <f t="shared" si="24"/>
        <v>A6061</v>
      </c>
      <c r="P183">
        <f t="shared" si="25"/>
        <v>182</v>
      </c>
    </row>
    <row r="184" spans="1:18" ht="30">
      <c r="A184" s="18" t="s">
        <v>236</v>
      </c>
      <c r="B184">
        <v>3</v>
      </c>
      <c r="C184" t="s">
        <v>192</v>
      </c>
      <c r="D184" s="21" t="s">
        <v>63</v>
      </c>
      <c r="E184" s="4">
        <v>1</v>
      </c>
      <c r="F184" s="4">
        <v>1</v>
      </c>
      <c r="G184" s="4">
        <v>1</v>
      </c>
      <c r="H184" s="4">
        <v>12</v>
      </c>
      <c r="J184">
        <f t="shared" ref="J184" si="32">IF($B184=0,E184,IF($B184=1,E184*F184,IF($B184=2,E184*F184*G184,IF($B184=3,E184*F184*G184*H184,IF($B184=4,E184*F184*G184*H184*I184,"???")))))</f>
        <v>12</v>
      </c>
      <c r="K184" s="2" t="s">
        <v>9</v>
      </c>
      <c r="L184" s="2" t="s">
        <v>527</v>
      </c>
      <c r="M184" s="8" t="s">
        <v>120</v>
      </c>
      <c r="N184" s="8" t="s">
        <v>121</v>
      </c>
      <c r="O184" t="str">
        <f t="shared" si="24"/>
        <v>A6061</v>
      </c>
      <c r="P184">
        <f t="shared" si="25"/>
        <v>182</v>
      </c>
    </row>
    <row r="185" spans="1:18" ht="30">
      <c r="A185" s="18" t="s">
        <v>236</v>
      </c>
      <c r="B185">
        <v>3</v>
      </c>
      <c r="C185" t="s">
        <v>190</v>
      </c>
      <c r="D185" s="20" t="s">
        <v>122</v>
      </c>
      <c r="E185" s="4">
        <v>1</v>
      </c>
      <c r="F185" s="4">
        <v>1</v>
      </c>
      <c r="G185" s="4">
        <v>1</v>
      </c>
      <c r="H185">
        <v>3</v>
      </c>
      <c r="J185">
        <f t="shared" si="27"/>
        <v>3</v>
      </c>
      <c r="K185" s="2" t="s">
        <v>9</v>
      </c>
      <c r="L185" s="2" t="s">
        <v>9</v>
      </c>
      <c r="M185" s="8" t="s">
        <v>2</v>
      </c>
      <c r="O185" t="str">
        <f t="shared" si="24"/>
        <v/>
      </c>
      <c r="P185" t="str">
        <f t="shared" si="25"/>
        <v/>
      </c>
      <c r="Q185" s="1" t="s">
        <v>2</v>
      </c>
    </row>
    <row r="186" spans="1:18">
      <c r="A186" s="18" t="s">
        <v>236</v>
      </c>
      <c r="B186">
        <v>4</v>
      </c>
      <c r="C186" t="s">
        <v>191</v>
      </c>
      <c r="D186" s="20" t="s">
        <v>123</v>
      </c>
      <c r="E186" s="4">
        <v>1</v>
      </c>
      <c r="F186" s="4">
        <v>1</v>
      </c>
      <c r="G186" s="4">
        <v>1</v>
      </c>
      <c r="H186" s="4">
        <v>3</v>
      </c>
      <c r="I186">
        <v>1</v>
      </c>
      <c r="J186">
        <f t="shared" si="27"/>
        <v>3</v>
      </c>
      <c r="K186" s="2" t="s">
        <v>258</v>
      </c>
      <c r="L186" s="2" t="s">
        <v>333</v>
      </c>
      <c r="M186" s="8" t="s">
        <v>2</v>
      </c>
      <c r="O186" t="str">
        <f t="shared" si="24"/>
        <v/>
      </c>
      <c r="P186" t="str">
        <f t="shared" si="25"/>
        <v/>
      </c>
      <c r="Q186" t="s">
        <v>275</v>
      </c>
    </row>
    <row r="187" spans="1:18">
      <c r="A187" s="18" t="s">
        <v>236</v>
      </c>
      <c r="B187">
        <v>4</v>
      </c>
      <c r="C187" t="s">
        <v>190</v>
      </c>
      <c r="D187" s="1" t="s">
        <v>158</v>
      </c>
      <c r="E187" s="4">
        <v>1</v>
      </c>
      <c r="F187" s="4">
        <v>1</v>
      </c>
      <c r="G187" s="4">
        <v>1</v>
      </c>
      <c r="H187" s="4">
        <v>3</v>
      </c>
      <c r="I187">
        <v>1</v>
      </c>
      <c r="J187">
        <f t="shared" si="27"/>
        <v>3</v>
      </c>
      <c r="K187" s="2" t="s">
        <v>9</v>
      </c>
      <c r="M187" s="8" t="s">
        <v>2</v>
      </c>
      <c r="O187" t="str">
        <f t="shared" si="24"/>
        <v/>
      </c>
      <c r="P187" t="str">
        <f t="shared" si="25"/>
        <v/>
      </c>
      <c r="Q187" s="1" t="s">
        <v>2</v>
      </c>
      <c r="R187" s="1" t="s">
        <v>2</v>
      </c>
    </row>
    <row r="188" spans="1:18" ht="45">
      <c r="A188" s="18" t="s">
        <v>236</v>
      </c>
      <c r="B188">
        <v>4</v>
      </c>
      <c r="C188" t="s">
        <v>192</v>
      </c>
      <c r="D188" s="20" t="s">
        <v>163</v>
      </c>
      <c r="E188" s="4">
        <v>1</v>
      </c>
      <c r="F188" s="4">
        <v>1</v>
      </c>
      <c r="G188" s="4">
        <v>1</v>
      </c>
      <c r="H188" s="4">
        <v>1</v>
      </c>
      <c r="I188" s="4">
        <v>7</v>
      </c>
      <c r="J188">
        <f t="shared" ref="J188" si="33">IF($B188=0,E188,IF($B188=1,E188*F188,IF($B188=2,E188*F188*G188,IF($B188=3,E188*F188*G188*H188,IF($B188=4,E188*F188*G188*H188*I188,"???")))))</f>
        <v>7</v>
      </c>
      <c r="K188" s="2" t="s">
        <v>9</v>
      </c>
      <c r="L188" s="2" t="s">
        <v>527</v>
      </c>
      <c r="M188" s="8" t="s">
        <v>123</v>
      </c>
      <c r="N188" s="8" t="s">
        <v>120</v>
      </c>
      <c r="O188" t="str">
        <f t="shared" si="24"/>
        <v>A6061</v>
      </c>
      <c r="P188">
        <f t="shared" si="25"/>
        <v>180</v>
      </c>
    </row>
    <row r="189" spans="1:18" ht="45">
      <c r="A189" s="18" t="s">
        <v>236</v>
      </c>
      <c r="B189">
        <v>4</v>
      </c>
      <c r="C189" t="s">
        <v>192</v>
      </c>
      <c r="D189" s="20" t="s">
        <v>163</v>
      </c>
      <c r="E189" s="4">
        <v>1</v>
      </c>
      <c r="F189" s="4">
        <v>1</v>
      </c>
      <c r="G189" s="4">
        <v>1</v>
      </c>
      <c r="H189" s="4">
        <v>2</v>
      </c>
      <c r="I189" s="4">
        <v>7</v>
      </c>
      <c r="J189">
        <f t="shared" ref="J189:J190" si="34">IF($B189=0,E189,IF($B189=1,E189*F189,IF($B189=2,E189*F189*G189,IF($B189=3,E189*F189*G189*H189,IF($B189=4,E189*F189*G189*H189*I189,"???")))))</f>
        <v>14</v>
      </c>
      <c r="K189" s="2" t="s">
        <v>9</v>
      </c>
      <c r="L189" s="2" t="s">
        <v>527</v>
      </c>
      <c r="M189" s="8" t="s">
        <v>123</v>
      </c>
      <c r="N189" s="8" t="s">
        <v>121</v>
      </c>
      <c r="O189" t="str">
        <f t="shared" si="24"/>
        <v>A6061</v>
      </c>
      <c r="P189">
        <f t="shared" si="25"/>
        <v>182</v>
      </c>
    </row>
    <row r="190" spans="1:18">
      <c r="A190" s="18" t="s">
        <v>236</v>
      </c>
      <c r="B190">
        <v>4</v>
      </c>
      <c r="C190" t="s">
        <v>193</v>
      </c>
      <c r="D190" s="20" t="s">
        <v>366</v>
      </c>
      <c r="E190" s="4">
        <v>1</v>
      </c>
      <c r="F190" s="4">
        <v>1</v>
      </c>
      <c r="G190" s="4">
        <v>1</v>
      </c>
      <c r="H190" s="4">
        <v>3</v>
      </c>
      <c r="I190" s="4">
        <v>7</v>
      </c>
      <c r="J190">
        <f t="shared" si="34"/>
        <v>21</v>
      </c>
      <c r="K190" s="2" t="s">
        <v>9</v>
      </c>
      <c r="L190" s="2" t="s">
        <v>524</v>
      </c>
      <c r="O190" t="str">
        <f t="shared" si="24"/>
        <v/>
      </c>
      <c r="P190" t="str">
        <f t="shared" si="25"/>
        <v/>
      </c>
    </row>
    <row r="191" spans="1:18">
      <c r="A191" s="18" t="s">
        <v>236</v>
      </c>
      <c r="B191">
        <v>3</v>
      </c>
      <c r="C191" t="s">
        <v>191</v>
      </c>
      <c r="D191" s="20" t="s">
        <v>124</v>
      </c>
      <c r="E191" s="4">
        <v>1</v>
      </c>
      <c r="F191" s="4">
        <v>1</v>
      </c>
      <c r="G191" s="4">
        <v>1</v>
      </c>
      <c r="H191">
        <v>1</v>
      </c>
      <c r="J191">
        <f>IF($B191=0,E191,IF($B191=1,E191*F191,IF($B191=2,E191*F191*G191,IF($B191=3,E191*F191*G191*H191,IF($B191=4,E191*F191*G191*H191*I191,"???")))))</f>
        <v>1</v>
      </c>
      <c r="K191" s="2">
        <v>414</v>
      </c>
      <c r="L191" s="2" t="s">
        <v>333</v>
      </c>
      <c r="M191" s="8" t="s">
        <v>2</v>
      </c>
      <c r="O191" t="str">
        <f t="shared" si="24"/>
        <v/>
      </c>
      <c r="P191" t="str">
        <f t="shared" si="25"/>
        <v/>
      </c>
      <c r="Q191" t="s">
        <v>293</v>
      </c>
      <c r="R191" s="1" t="s">
        <v>2</v>
      </c>
    </row>
    <row r="192" spans="1:18">
      <c r="A192" s="18" t="s">
        <v>236</v>
      </c>
      <c r="B192">
        <v>4</v>
      </c>
      <c r="C192" t="s">
        <v>191</v>
      </c>
      <c r="D192" s="14" t="s">
        <v>125</v>
      </c>
      <c r="E192" s="4">
        <v>1</v>
      </c>
      <c r="F192" s="4">
        <v>1</v>
      </c>
      <c r="G192" s="4">
        <v>1</v>
      </c>
      <c r="H192">
        <v>1</v>
      </c>
      <c r="I192" s="4">
        <v>1</v>
      </c>
      <c r="J192">
        <f>IF($B192=0,E192,IF($B192=1,E192*F192,IF($B192=2,E192*F192*G192,IF($B192=3,E192*F192*G192*H192,IF($B192=4,E192*F192*G192*H192*I192,"???")))))</f>
        <v>1</v>
      </c>
      <c r="K192" s="2">
        <v>418</v>
      </c>
      <c r="L192" s="2" t="s">
        <v>332</v>
      </c>
      <c r="M192" s="8" t="s">
        <v>2</v>
      </c>
      <c r="O192" t="str">
        <f t="shared" si="24"/>
        <v/>
      </c>
      <c r="P192" t="str">
        <f t="shared" si="25"/>
        <v/>
      </c>
      <c r="Q192" t="s">
        <v>294</v>
      </c>
      <c r="R192" s="19" t="s">
        <v>484</v>
      </c>
    </row>
    <row r="193" spans="1:18" ht="30">
      <c r="A193" s="18" t="s">
        <v>236</v>
      </c>
      <c r="B193">
        <v>4</v>
      </c>
      <c r="C193" t="s">
        <v>379</v>
      </c>
      <c r="D193" s="14" t="s">
        <v>367</v>
      </c>
      <c r="E193" s="4">
        <v>1</v>
      </c>
      <c r="F193" s="4">
        <v>1</v>
      </c>
      <c r="G193" s="4">
        <v>1</v>
      </c>
      <c r="H193">
        <v>1</v>
      </c>
      <c r="I193" s="4">
        <v>3</v>
      </c>
      <c r="J193">
        <f>IF($B193=0,E193,IF($B193=1,E193*F193,IF($B193=2,E193*F193*G193,IF($B193=3,E193*F193*G193*H193,IF($B193=4,E193*F193*G193*H193*I193,"???")))))</f>
        <v>3</v>
      </c>
      <c r="K193" s="2" t="s">
        <v>337</v>
      </c>
      <c r="L193" s="2" t="s">
        <v>333</v>
      </c>
      <c r="M193" s="8" t="s">
        <v>2</v>
      </c>
      <c r="N193" s="8" t="s">
        <v>124</v>
      </c>
      <c r="O193" t="str">
        <f t="shared" si="24"/>
        <v>A6061</v>
      </c>
      <c r="P193">
        <f t="shared" si="25"/>
        <v>191</v>
      </c>
      <c r="Q193" s="1" t="s">
        <v>338</v>
      </c>
      <c r="R193" s="19" t="s">
        <v>485</v>
      </c>
    </row>
    <row r="194" spans="1:18">
      <c r="A194" s="16" t="s">
        <v>236</v>
      </c>
      <c r="B194">
        <v>3</v>
      </c>
      <c r="C194" t="s">
        <v>191</v>
      </c>
      <c r="D194" s="20" t="s">
        <v>528</v>
      </c>
      <c r="E194">
        <v>1</v>
      </c>
      <c r="F194">
        <v>1</v>
      </c>
      <c r="G194">
        <v>1</v>
      </c>
      <c r="H194" s="4">
        <v>3</v>
      </c>
      <c r="J194">
        <f t="shared" ref="J194" si="35">IF($B194=0,E194,IF($B194=1,E194*F194,IF($B194=2,E194*F194*G194,IF($B194=3,E194*F194*G194*H194,IF($B194=4,E194*F194*G194*H194*I194,"???")))))</f>
        <v>3</v>
      </c>
      <c r="K194" s="12" t="s">
        <v>215</v>
      </c>
      <c r="L194" s="2" t="s">
        <v>333</v>
      </c>
      <c r="O194" t="str">
        <f t="shared" si="24"/>
        <v/>
      </c>
      <c r="P194" t="str">
        <f t="shared" si="25"/>
        <v/>
      </c>
    </row>
    <row r="195" spans="1:18" ht="30">
      <c r="A195" s="18" t="s">
        <v>236</v>
      </c>
      <c r="B195">
        <v>3</v>
      </c>
      <c r="C195" t="s">
        <v>192</v>
      </c>
      <c r="D195" s="21" t="s">
        <v>346</v>
      </c>
      <c r="E195" s="4">
        <v>1</v>
      </c>
      <c r="F195" s="4">
        <v>1</v>
      </c>
      <c r="G195" s="4">
        <v>1</v>
      </c>
      <c r="H195" s="4">
        <v>3</v>
      </c>
      <c r="J195">
        <f t="shared" ref="J195" si="36">IF($B195=0,E195,IF($B195=1,E195*F195,IF($B195=2,E195*F195*G195,IF($B195=3,E195*F195*G195*H195,IF($B195=4,E195*F195*G195*H195*I195,"???")))))</f>
        <v>3</v>
      </c>
      <c r="K195" s="2" t="s">
        <v>9</v>
      </c>
      <c r="L195" s="2" t="s">
        <v>527</v>
      </c>
      <c r="M195" s="8" t="s">
        <v>528</v>
      </c>
      <c r="N195" s="8" t="s">
        <v>120</v>
      </c>
      <c r="O195" t="str">
        <f t="shared" si="24"/>
        <v>A6061</v>
      </c>
      <c r="P195">
        <f t="shared" si="25"/>
        <v>180</v>
      </c>
    </row>
    <row r="196" spans="1:18">
      <c r="A196" s="16" t="s">
        <v>236</v>
      </c>
      <c r="B196">
        <v>3</v>
      </c>
      <c r="C196" t="s">
        <v>191</v>
      </c>
      <c r="D196" s="20" t="s">
        <v>345</v>
      </c>
      <c r="E196">
        <v>1</v>
      </c>
      <c r="F196">
        <v>1</v>
      </c>
      <c r="G196">
        <v>1</v>
      </c>
      <c r="H196" s="4">
        <v>3</v>
      </c>
      <c r="J196">
        <f>IF($B196=0,E196,IF($B196=1,E196*F196,IF($B196=2,E196*F196*G196,IF($B196=3,E196*F196*G196*H196,IF($B196=4,E196*F196*G196*H196*I196,"???")))))</f>
        <v>3</v>
      </c>
      <c r="K196" s="12" t="s">
        <v>215</v>
      </c>
      <c r="L196" s="2" t="s">
        <v>16</v>
      </c>
      <c r="O196" t="str">
        <f t="shared" si="24"/>
        <v/>
      </c>
      <c r="P196" t="str">
        <f t="shared" si="25"/>
        <v/>
      </c>
    </row>
    <row r="197" spans="1:18" ht="30">
      <c r="A197" s="18" t="s">
        <v>236</v>
      </c>
      <c r="B197">
        <v>3</v>
      </c>
      <c r="C197" t="s">
        <v>192</v>
      </c>
      <c r="D197" s="21" t="s">
        <v>346</v>
      </c>
      <c r="E197" s="4">
        <v>1</v>
      </c>
      <c r="F197" s="4">
        <v>1</v>
      </c>
      <c r="G197" s="4">
        <v>1</v>
      </c>
      <c r="H197" s="4">
        <v>6</v>
      </c>
      <c r="J197">
        <f t="shared" ref="J197" si="37">IF($B197=0,E197,IF($B197=1,E197*F197,IF($B197=2,E197*F197*G197,IF($B197=3,E197*F197*G197*H197,IF($B197=4,E197*F197*G197*H197*I197,"???")))))</f>
        <v>6</v>
      </c>
      <c r="K197" s="2" t="s">
        <v>9</v>
      </c>
      <c r="L197" s="2" t="s">
        <v>527</v>
      </c>
      <c r="M197" s="8" t="s">
        <v>345</v>
      </c>
      <c r="N197" s="8" t="s">
        <v>528</v>
      </c>
      <c r="O197" t="str">
        <f t="shared" si="24"/>
        <v>A6061</v>
      </c>
      <c r="P197">
        <f t="shared" si="25"/>
        <v>194</v>
      </c>
    </row>
    <row r="198" spans="1:18">
      <c r="A198" s="18" t="s">
        <v>236</v>
      </c>
      <c r="B198">
        <v>3</v>
      </c>
      <c r="C198" t="s">
        <v>190</v>
      </c>
      <c r="D198" s="20" t="s">
        <v>126</v>
      </c>
      <c r="E198" s="4">
        <v>1</v>
      </c>
      <c r="F198" s="4">
        <v>1</v>
      </c>
      <c r="G198" s="4">
        <v>1</v>
      </c>
      <c r="H198">
        <v>4</v>
      </c>
      <c r="J198">
        <f>IF($B198=0,E198,IF($B198=1,E198*F198,IF($B198=2,E198*F198*G198,IF($B198=3,E198*F198*G198*H198,IF($B198=4,E198*F198*G198*H198*I198,"???")))))</f>
        <v>4</v>
      </c>
      <c r="K198" s="2" t="s">
        <v>9</v>
      </c>
      <c r="L198" s="2" t="s">
        <v>9</v>
      </c>
      <c r="M198" s="8" t="s">
        <v>2</v>
      </c>
      <c r="O198" t="str">
        <f t="shared" si="24"/>
        <v/>
      </c>
      <c r="P198" t="str">
        <f t="shared" si="25"/>
        <v/>
      </c>
      <c r="Q198" s="1" t="s">
        <v>2</v>
      </c>
      <c r="R198" s="1" t="s">
        <v>2</v>
      </c>
    </row>
    <row r="199" spans="1:18">
      <c r="A199" s="18" t="s">
        <v>236</v>
      </c>
      <c r="B199">
        <v>4</v>
      </c>
      <c r="C199" t="s">
        <v>191</v>
      </c>
      <c r="D199" s="20" t="s">
        <v>127</v>
      </c>
      <c r="E199" s="4">
        <v>1</v>
      </c>
      <c r="F199" s="4">
        <v>1</v>
      </c>
      <c r="G199" s="4">
        <v>1</v>
      </c>
      <c r="H199" s="4">
        <v>3</v>
      </c>
      <c r="I199">
        <v>1</v>
      </c>
      <c r="J199">
        <f>IF($B199=0,E199,IF($B199=1,E199*F199,IF($B199=2,E199*F199*G199,IF($B199=3,E199*F199*G199*H199,IF($B199=4,E199*F199*G199*H199*I199,"???")))))</f>
        <v>3</v>
      </c>
      <c r="K199" s="2" t="s">
        <v>262</v>
      </c>
      <c r="L199" s="2" t="s">
        <v>333</v>
      </c>
      <c r="M199" s="8" t="s">
        <v>2</v>
      </c>
      <c r="O199" t="str">
        <f t="shared" ref="O199:O260" si="38">IF(OR(C199="F",C199="T",C199="N"),VLOOKUP(N199,$D$7:$L$384,9,FALSE),"")</f>
        <v/>
      </c>
      <c r="P199" t="str">
        <f t="shared" ref="P199:P260" si="39">IF(OR(C199="F",C199="T",C199="N"),MATCH(N199,$D$7:$D$384,0)+ROW($P$7)-1,"")</f>
        <v/>
      </c>
      <c r="Q199" t="s">
        <v>276</v>
      </c>
    </row>
    <row r="200" spans="1:18" ht="30">
      <c r="A200" s="18" t="s">
        <v>236</v>
      </c>
      <c r="B200">
        <v>4</v>
      </c>
      <c r="C200" t="s">
        <v>192</v>
      </c>
      <c r="D200" s="20" t="s">
        <v>163</v>
      </c>
      <c r="E200" s="4">
        <v>1</v>
      </c>
      <c r="F200" s="4">
        <v>1</v>
      </c>
      <c r="G200" s="4">
        <v>1</v>
      </c>
      <c r="H200" s="4">
        <v>1</v>
      </c>
      <c r="I200" s="6">
        <v>7</v>
      </c>
      <c r="J200">
        <f t="shared" ref="J200:J202" si="40">IF($B200=0,E200,IF($B200=1,E200*F200,IF($B200=2,E200*F200*G200,IF($B200=3,E200*F200*G200*H200,IF($B200=4,E200*F200*G200*H200*I200,"???")))))</f>
        <v>7</v>
      </c>
      <c r="K200" s="2" t="s">
        <v>9</v>
      </c>
      <c r="L200" s="2" t="s">
        <v>527</v>
      </c>
      <c r="M200" s="8" t="s">
        <v>127</v>
      </c>
      <c r="N200" s="8" t="s">
        <v>120</v>
      </c>
      <c r="O200" t="str">
        <f t="shared" si="38"/>
        <v>A6061</v>
      </c>
      <c r="P200">
        <f t="shared" si="39"/>
        <v>180</v>
      </c>
    </row>
    <row r="201" spans="1:18" ht="30">
      <c r="A201" s="18" t="s">
        <v>236</v>
      </c>
      <c r="B201">
        <v>4</v>
      </c>
      <c r="C201" t="s">
        <v>192</v>
      </c>
      <c r="D201" s="20" t="s">
        <v>163</v>
      </c>
      <c r="E201" s="4">
        <v>1</v>
      </c>
      <c r="F201" s="4">
        <v>1</v>
      </c>
      <c r="G201" s="4">
        <v>1</v>
      </c>
      <c r="H201" s="4">
        <v>2</v>
      </c>
      <c r="I201" s="6">
        <v>7</v>
      </c>
      <c r="J201">
        <f t="shared" ref="J201" si="41">IF($B201=0,E201,IF($B201=1,E201*F201,IF($B201=2,E201*F201*G201,IF($B201=3,E201*F201*G201*H201,IF($B201=4,E201*F201*G201*H201*I201,"???")))))</f>
        <v>14</v>
      </c>
      <c r="K201" s="2" t="s">
        <v>9</v>
      </c>
      <c r="L201" s="2" t="s">
        <v>527</v>
      </c>
      <c r="M201" s="8" t="s">
        <v>127</v>
      </c>
      <c r="N201" s="8" t="s">
        <v>121</v>
      </c>
      <c r="O201" t="str">
        <f t="shared" si="38"/>
        <v>A6061</v>
      </c>
      <c r="P201">
        <f t="shared" si="39"/>
        <v>182</v>
      </c>
    </row>
    <row r="202" spans="1:18">
      <c r="A202" s="18" t="s">
        <v>236</v>
      </c>
      <c r="B202">
        <v>4</v>
      </c>
      <c r="C202" t="s">
        <v>193</v>
      </c>
      <c r="D202" s="20" t="s">
        <v>366</v>
      </c>
      <c r="E202" s="4">
        <v>1</v>
      </c>
      <c r="F202" s="4">
        <v>1</v>
      </c>
      <c r="G202" s="4">
        <v>1</v>
      </c>
      <c r="H202" s="4">
        <v>3</v>
      </c>
      <c r="I202" s="6">
        <v>7</v>
      </c>
      <c r="J202">
        <f t="shared" si="40"/>
        <v>21</v>
      </c>
      <c r="K202" s="2" t="s">
        <v>9</v>
      </c>
      <c r="L202" s="2" t="s">
        <v>524</v>
      </c>
      <c r="O202" t="str">
        <f t="shared" si="38"/>
        <v/>
      </c>
      <c r="P202" t="str">
        <f t="shared" si="39"/>
        <v/>
      </c>
    </row>
    <row r="203" spans="1:18">
      <c r="A203" s="18" t="s">
        <v>236</v>
      </c>
      <c r="B203">
        <v>3</v>
      </c>
      <c r="C203" t="s">
        <v>190</v>
      </c>
      <c r="D203" s="20" t="s">
        <v>128</v>
      </c>
      <c r="E203" s="4">
        <v>1</v>
      </c>
      <c r="F203" s="4">
        <v>1</v>
      </c>
      <c r="G203" s="4">
        <v>1</v>
      </c>
      <c r="H203">
        <v>3</v>
      </c>
      <c r="J203">
        <f>IF($B203=0,E203,IF($B203=1,E203*F203,IF($B203=2,E203*F203*G203,IF($B203=3,E203*F203*G203*H203,IF($B203=4,E203*F203*G203*H203*I203,"???")))))</f>
        <v>3</v>
      </c>
      <c r="K203" s="2" t="s">
        <v>9</v>
      </c>
      <c r="L203" s="2" t="s">
        <v>9</v>
      </c>
      <c r="M203" s="8" t="s">
        <v>2</v>
      </c>
      <c r="O203" t="str">
        <f t="shared" si="38"/>
        <v/>
      </c>
      <c r="P203" t="str">
        <f t="shared" si="39"/>
        <v/>
      </c>
      <c r="Q203" s="1" t="s">
        <v>2</v>
      </c>
      <c r="R203" s="1" t="s">
        <v>2</v>
      </c>
    </row>
    <row r="204" spans="1:18">
      <c r="A204" s="18" t="s">
        <v>236</v>
      </c>
      <c r="B204">
        <v>4</v>
      </c>
      <c r="C204" t="s">
        <v>191</v>
      </c>
      <c r="D204" s="20" t="s">
        <v>129</v>
      </c>
      <c r="E204" s="4">
        <v>1</v>
      </c>
      <c r="F204" s="4">
        <v>1</v>
      </c>
      <c r="G204" s="4">
        <v>1</v>
      </c>
      <c r="H204" s="4">
        <v>3</v>
      </c>
      <c r="I204">
        <v>1</v>
      </c>
      <c r="J204">
        <f>IF($B204=0,E204,IF($B204=1,E204*F204,IF($B204=2,E204*F204*G204,IF($B204=3,E204*F204*G204*H204,IF($B204=4,E204*F204*G204*H204*I204,"???")))))</f>
        <v>3</v>
      </c>
      <c r="K204" s="2" t="s">
        <v>263</v>
      </c>
      <c r="L204" s="2" t="s">
        <v>333</v>
      </c>
      <c r="M204" s="8" t="s">
        <v>2</v>
      </c>
      <c r="O204" t="str">
        <f t="shared" si="38"/>
        <v/>
      </c>
      <c r="P204" t="str">
        <f t="shared" si="39"/>
        <v/>
      </c>
      <c r="Q204" t="s">
        <v>277</v>
      </c>
      <c r="R204" s="1" t="s">
        <v>2</v>
      </c>
    </row>
    <row r="205" spans="1:18">
      <c r="A205" s="18" t="s">
        <v>236</v>
      </c>
      <c r="B205">
        <v>4</v>
      </c>
      <c r="C205" t="s">
        <v>190</v>
      </c>
      <c r="D205" s="1" t="s">
        <v>158</v>
      </c>
      <c r="E205" s="4">
        <v>1</v>
      </c>
      <c r="F205" s="4">
        <v>1</v>
      </c>
      <c r="G205" s="4">
        <v>1</v>
      </c>
      <c r="H205" s="4">
        <v>3</v>
      </c>
      <c r="I205">
        <v>1</v>
      </c>
      <c r="J205">
        <f>IF($B205=0,E205,IF($B205=1,E205*F205,IF($B205=2,E205*F205*G205,IF($B205=3,E205*F205*G205*H205,IF($B205=4,E205*F205*G205*H205*I205,"???")))))</f>
        <v>3</v>
      </c>
      <c r="K205" s="2" t="s">
        <v>9</v>
      </c>
      <c r="L205" s="2" t="s">
        <v>9</v>
      </c>
      <c r="M205" s="8" t="s">
        <v>2</v>
      </c>
      <c r="O205" t="str">
        <f t="shared" si="38"/>
        <v/>
      </c>
      <c r="P205" t="str">
        <f t="shared" si="39"/>
        <v/>
      </c>
      <c r="Q205" s="1" t="s">
        <v>2</v>
      </c>
      <c r="R205" s="1" t="s">
        <v>2</v>
      </c>
    </row>
    <row r="206" spans="1:18" ht="45">
      <c r="A206" s="18" t="s">
        <v>236</v>
      </c>
      <c r="B206">
        <v>4</v>
      </c>
      <c r="C206" t="s">
        <v>192</v>
      </c>
      <c r="D206" s="20" t="s">
        <v>163</v>
      </c>
      <c r="E206" s="4">
        <v>1</v>
      </c>
      <c r="F206" s="4">
        <v>1</v>
      </c>
      <c r="G206" s="4">
        <v>1</v>
      </c>
      <c r="H206" s="4">
        <v>3</v>
      </c>
      <c r="I206" s="6">
        <v>7</v>
      </c>
      <c r="J206">
        <f t="shared" ref="J206:J207" si="42">IF($B206=0,E206,IF($B206=1,E206*F206,IF($B206=2,E206*F206*G206,IF($B206=3,E206*F206*G206*H206,IF($B206=4,E206*F206*G206*H206*I206,"???")))))</f>
        <v>21</v>
      </c>
      <c r="K206" s="2" t="s">
        <v>9</v>
      </c>
      <c r="L206" s="2" t="s">
        <v>527</v>
      </c>
      <c r="M206" s="8" t="s">
        <v>129</v>
      </c>
      <c r="N206" s="8" t="s">
        <v>124</v>
      </c>
      <c r="O206" t="str">
        <f t="shared" si="38"/>
        <v>A6061</v>
      </c>
      <c r="P206">
        <f t="shared" si="39"/>
        <v>191</v>
      </c>
    </row>
    <row r="207" spans="1:18">
      <c r="A207" s="18" t="s">
        <v>236</v>
      </c>
      <c r="B207">
        <v>4</v>
      </c>
      <c r="C207" t="s">
        <v>193</v>
      </c>
      <c r="D207" s="20" t="s">
        <v>201</v>
      </c>
      <c r="E207" s="4">
        <v>1</v>
      </c>
      <c r="F207" s="4">
        <v>1</v>
      </c>
      <c r="G207" s="4">
        <v>1</v>
      </c>
      <c r="H207" s="4">
        <v>3</v>
      </c>
      <c r="I207" s="6">
        <v>7</v>
      </c>
      <c r="J207">
        <f t="shared" si="42"/>
        <v>21</v>
      </c>
      <c r="K207" s="2" t="s">
        <v>9</v>
      </c>
      <c r="L207" s="2" t="s">
        <v>524</v>
      </c>
      <c r="O207" t="str">
        <f t="shared" si="38"/>
        <v/>
      </c>
      <c r="P207" t="str">
        <f t="shared" si="39"/>
        <v/>
      </c>
    </row>
    <row r="208" spans="1:18">
      <c r="A208" s="18" t="s">
        <v>236</v>
      </c>
      <c r="B208">
        <v>3</v>
      </c>
      <c r="C208" t="s">
        <v>191</v>
      </c>
      <c r="D208" s="20" t="s">
        <v>130</v>
      </c>
      <c r="E208" s="4">
        <v>1</v>
      </c>
      <c r="F208" s="4">
        <v>1</v>
      </c>
      <c r="G208" s="4">
        <v>1</v>
      </c>
      <c r="H208">
        <v>3</v>
      </c>
      <c r="J208">
        <f>IF($B208=0,E208,IF($B208=1,E208*F208,IF($B208=2,E208*F208*G208,IF($B208=3,E208*F208*G208*H208,IF($B208=4,E208*F208*G208*H208*I208,"???")))))</f>
        <v>3</v>
      </c>
      <c r="K208" s="2">
        <v>336</v>
      </c>
      <c r="L208" s="2" t="s">
        <v>32</v>
      </c>
      <c r="M208" s="8" t="s">
        <v>2</v>
      </c>
      <c r="O208" t="str">
        <f t="shared" si="38"/>
        <v/>
      </c>
      <c r="P208" t="str">
        <f t="shared" si="39"/>
        <v/>
      </c>
      <c r="Q208" s="1" t="s">
        <v>34</v>
      </c>
    </row>
    <row r="209" spans="1:18">
      <c r="A209" s="18" t="s">
        <v>236</v>
      </c>
      <c r="B209">
        <v>3</v>
      </c>
      <c r="C209" t="s">
        <v>191</v>
      </c>
      <c r="D209" s="20" t="s">
        <v>131</v>
      </c>
      <c r="E209" s="4">
        <v>1</v>
      </c>
      <c r="F209" s="4">
        <v>1</v>
      </c>
      <c r="G209" s="4">
        <v>1</v>
      </c>
      <c r="H209">
        <v>3</v>
      </c>
      <c r="J209">
        <f>IF($B209=0,E209,IF($B209=1,E209*F209,IF($B209=2,E209*F209*G209,IF($B209=3,E209*F209*G209*H209,IF($B209=4,E209*F209*G209*H209*I209,"???")))))</f>
        <v>3</v>
      </c>
      <c r="K209" s="2">
        <v>286</v>
      </c>
      <c r="L209" s="2" t="s">
        <v>332</v>
      </c>
      <c r="M209" s="8" t="s">
        <v>2</v>
      </c>
      <c r="O209" t="str">
        <f t="shared" si="38"/>
        <v/>
      </c>
      <c r="P209" t="str">
        <f t="shared" si="39"/>
        <v/>
      </c>
      <c r="Q209" s="1" t="s">
        <v>11</v>
      </c>
      <c r="R209" s="1" t="s">
        <v>2</v>
      </c>
    </row>
    <row r="210" spans="1:18" ht="60">
      <c r="A210" s="18" t="s">
        <v>236</v>
      </c>
      <c r="B210">
        <v>3</v>
      </c>
      <c r="C210" t="s">
        <v>192</v>
      </c>
      <c r="D210" s="21" t="s">
        <v>186</v>
      </c>
      <c r="E210" s="4">
        <v>1</v>
      </c>
      <c r="F210" s="4">
        <v>1</v>
      </c>
      <c r="G210" s="4">
        <v>1</v>
      </c>
      <c r="H210" s="4">
        <v>3</v>
      </c>
      <c r="J210">
        <f>IF($B210=0,E210,IF($B210=1,E210*F210,IF($B210=2,E210*F210*G210,IF($B210=3,E210*F210*G210*H210,IF($B210=4,E210*F210*G210*H210*I210,"???")))))</f>
        <v>3</v>
      </c>
      <c r="K210" s="2" t="s">
        <v>9</v>
      </c>
      <c r="L210" s="2" t="s">
        <v>527</v>
      </c>
      <c r="M210" s="8" t="s">
        <v>131</v>
      </c>
      <c r="N210" s="8" t="s">
        <v>124</v>
      </c>
      <c r="O210" t="str">
        <f t="shared" si="38"/>
        <v>A6061</v>
      </c>
      <c r="P210">
        <f t="shared" si="39"/>
        <v>191</v>
      </c>
    </row>
    <row r="211" spans="1:18">
      <c r="A211" s="16" t="s">
        <v>236</v>
      </c>
      <c r="B211">
        <v>3</v>
      </c>
      <c r="C211" t="s">
        <v>191</v>
      </c>
      <c r="D211" s="20" t="s">
        <v>345</v>
      </c>
      <c r="E211">
        <v>1</v>
      </c>
      <c r="F211">
        <v>1</v>
      </c>
      <c r="G211">
        <v>1</v>
      </c>
      <c r="H211" s="4">
        <v>6</v>
      </c>
      <c r="J211">
        <f t="shared" ref="J211:J212" si="43">IF($B211=0,E211,IF($B211=1,E211*F211,IF($B211=2,E211*F211*G211,IF($B211=3,E211*F211*G211*H211,IF($B211=4,E211*F211*G211*H211*I211,"???")))))</f>
        <v>6</v>
      </c>
      <c r="K211" s="12" t="s">
        <v>215</v>
      </c>
      <c r="L211" s="2" t="s">
        <v>16</v>
      </c>
      <c r="O211" t="str">
        <f t="shared" si="38"/>
        <v/>
      </c>
      <c r="P211" t="str">
        <f t="shared" si="39"/>
        <v/>
      </c>
    </row>
    <row r="212" spans="1:18" ht="30">
      <c r="A212" s="18" t="s">
        <v>236</v>
      </c>
      <c r="B212">
        <v>3</v>
      </c>
      <c r="C212" t="s">
        <v>192</v>
      </c>
      <c r="D212" s="21" t="s">
        <v>202</v>
      </c>
      <c r="E212" s="4">
        <v>1</v>
      </c>
      <c r="F212" s="4">
        <v>1</v>
      </c>
      <c r="G212" s="4">
        <v>1</v>
      </c>
      <c r="H212" s="4">
        <v>4</v>
      </c>
      <c r="J212">
        <f t="shared" si="43"/>
        <v>4</v>
      </c>
      <c r="K212" s="2" t="s">
        <v>9</v>
      </c>
      <c r="L212" s="2" t="s">
        <v>527</v>
      </c>
      <c r="M212" s="8" t="s">
        <v>345</v>
      </c>
      <c r="N212" s="8" t="s">
        <v>120</v>
      </c>
      <c r="O212" t="str">
        <f t="shared" si="38"/>
        <v>A6061</v>
      </c>
      <c r="P212">
        <f t="shared" si="39"/>
        <v>180</v>
      </c>
    </row>
    <row r="213" spans="1:18" ht="30">
      <c r="A213" s="18" t="s">
        <v>236</v>
      </c>
      <c r="B213">
        <v>3</v>
      </c>
      <c r="C213" t="s">
        <v>192</v>
      </c>
      <c r="D213" s="21" t="s">
        <v>202</v>
      </c>
      <c r="E213" s="4">
        <v>1</v>
      </c>
      <c r="F213" s="4">
        <v>1</v>
      </c>
      <c r="G213" s="4">
        <v>1</v>
      </c>
      <c r="H213" s="4">
        <v>8</v>
      </c>
      <c r="J213">
        <f t="shared" ref="J213:J214" si="44">IF($B213=0,E213,IF($B213=1,E213*F213,IF($B213=2,E213*F213*G213,IF($B213=3,E213*F213*G213*H213,IF($B213=4,E213*F213*G213*H213*I213,"???")))))</f>
        <v>8</v>
      </c>
      <c r="K213" s="2" t="s">
        <v>9</v>
      </c>
      <c r="L213" s="2" t="s">
        <v>527</v>
      </c>
      <c r="M213" s="8" t="s">
        <v>345</v>
      </c>
      <c r="N213" s="8" t="s">
        <v>121</v>
      </c>
      <c r="O213" t="str">
        <f t="shared" si="38"/>
        <v>A6061</v>
      </c>
      <c r="P213">
        <f t="shared" si="39"/>
        <v>182</v>
      </c>
    </row>
    <row r="214" spans="1:18">
      <c r="A214" s="18" t="s">
        <v>236</v>
      </c>
      <c r="B214">
        <v>3</v>
      </c>
      <c r="C214" t="s">
        <v>192</v>
      </c>
      <c r="D214" s="21" t="s">
        <v>369</v>
      </c>
      <c r="E214" s="4">
        <v>1</v>
      </c>
      <c r="F214" s="4">
        <v>1</v>
      </c>
      <c r="G214" s="4">
        <v>1</v>
      </c>
      <c r="H214" s="4">
        <v>4</v>
      </c>
      <c r="J214">
        <f t="shared" si="44"/>
        <v>4</v>
      </c>
      <c r="K214" s="2" t="s">
        <v>9</v>
      </c>
      <c r="L214" s="2" t="s">
        <v>526</v>
      </c>
      <c r="M214" s="8" t="s">
        <v>370</v>
      </c>
      <c r="N214" s="8" t="s">
        <v>369</v>
      </c>
      <c r="O214" t="str">
        <f t="shared" si="38"/>
        <v>AgSS/NV</v>
      </c>
      <c r="P214">
        <f t="shared" si="39"/>
        <v>214</v>
      </c>
    </row>
    <row r="215" spans="1:18">
      <c r="A215" s="18" t="s">
        <v>236</v>
      </c>
      <c r="B215">
        <v>3</v>
      </c>
      <c r="C215" t="s">
        <v>380</v>
      </c>
      <c r="D215" s="21" t="s">
        <v>368</v>
      </c>
      <c r="E215" s="4">
        <v>1</v>
      </c>
      <c r="F215" s="4">
        <v>1</v>
      </c>
      <c r="G215" s="4">
        <v>1</v>
      </c>
      <c r="H215" s="4">
        <v>4</v>
      </c>
      <c r="J215">
        <f t="shared" ref="J215" si="45">IF($B215=0,E215,IF($B215=1,E215*F215,IF($B215=2,E215*F215*G215,IF($B215=3,E215*F215*G215*H215,IF($B215=4,E215*F215*G215*H215*I215,"???")))))</f>
        <v>4</v>
      </c>
      <c r="K215" s="2" t="s">
        <v>9</v>
      </c>
      <c r="L215" s="2" t="s">
        <v>524</v>
      </c>
      <c r="M215" s="8" t="s">
        <v>371</v>
      </c>
      <c r="N215" s="8" t="s">
        <v>120</v>
      </c>
      <c r="O215" t="str">
        <f t="shared" si="38"/>
        <v>A6061</v>
      </c>
      <c r="P215">
        <f t="shared" si="39"/>
        <v>180</v>
      </c>
    </row>
    <row r="216" spans="1:18" ht="30">
      <c r="A216" t="s">
        <v>480</v>
      </c>
      <c r="B216">
        <v>1</v>
      </c>
      <c r="C216" t="s">
        <v>190</v>
      </c>
      <c r="D216" s="20" t="s">
        <v>132</v>
      </c>
      <c r="E216">
        <v>1</v>
      </c>
      <c r="F216">
        <v>1</v>
      </c>
      <c r="J216">
        <f t="shared" ref="J216:J246" si="46">IF($B216=0,E216,IF($B216=1,E216*F216,IF($B216=2,E216*F216*G216,IF($B216=3,E216*F216*G216*H216,IF($B216=4,E216*F216*G216*H216*I216,"???")))))</f>
        <v>1</v>
      </c>
      <c r="K216" s="2" t="s">
        <v>9</v>
      </c>
      <c r="L216" s="2" t="s">
        <v>9</v>
      </c>
      <c r="M216" s="8" t="s">
        <v>2</v>
      </c>
      <c r="O216" t="str">
        <f t="shared" si="38"/>
        <v/>
      </c>
      <c r="P216" t="str">
        <f t="shared" si="39"/>
        <v/>
      </c>
      <c r="Q216" s="1" t="s">
        <v>35</v>
      </c>
      <c r="R216" s="1" t="s">
        <v>2</v>
      </c>
    </row>
    <row r="217" spans="1:18">
      <c r="A217" t="s">
        <v>480</v>
      </c>
      <c r="B217">
        <v>2</v>
      </c>
      <c r="C217" t="s">
        <v>191</v>
      </c>
      <c r="D217" s="20" t="s">
        <v>141</v>
      </c>
      <c r="E217" s="4">
        <v>1</v>
      </c>
      <c r="F217" s="4">
        <v>1</v>
      </c>
      <c r="G217">
        <v>1</v>
      </c>
      <c r="J217">
        <f t="shared" ref="J217:J227" si="47">IF($B217=0,E217,IF($B217=1,E217*F217,IF($B217=2,E217*F217*G217,IF($B217=3,E217*F217*G217*H217,IF($B217=4,E217*F217*G217*H217*I217,"???")))))</f>
        <v>1</v>
      </c>
      <c r="K217" s="2">
        <v>364</v>
      </c>
      <c r="L217" s="3" t="s">
        <v>332</v>
      </c>
      <c r="M217" s="8" t="s">
        <v>2</v>
      </c>
      <c r="O217" t="str">
        <f t="shared" si="38"/>
        <v/>
      </c>
      <c r="P217" t="str">
        <f t="shared" si="39"/>
        <v/>
      </c>
      <c r="Q217" s="1" t="s">
        <v>37</v>
      </c>
      <c r="R217" s="1" t="s">
        <v>2</v>
      </c>
    </row>
    <row r="218" spans="1:18">
      <c r="A218" t="s">
        <v>480</v>
      </c>
      <c r="B218">
        <v>2</v>
      </c>
      <c r="C218" t="s">
        <v>191</v>
      </c>
      <c r="D218" s="20" t="s">
        <v>140</v>
      </c>
      <c r="E218" s="4">
        <v>1</v>
      </c>
      <c r="F218" s="4">
        <v>1</v>
      </c>
      <c r="G218">
        <v>3</v>
      </c>
      <c r="J218">
        <f t="shared" si="47"/>
        <v>3</v>
      </c>
      <c r="K218" s="2">
        <v>363</v>
      </c>
      <c r="L218" s="2" t="s">
        <v>332</v>
      </c>
      <c r="M218" s="8" t="s">
        <v>2</v>
      </c>
      <c r="O218" t="str">
        <f t="shared" si="38"/>
        <v/>
      </c>
      <c r="P218" t="str">
        <f t="shared" si="39"/>
        <v/>
      </c>
      <c r="Q218" s="1" t="s">
        <v>36</v>
      </c>
      <c r="R218" s="1" t="s">
        <v>152</v>
      </c>
    </row>
    <row r="219" spans="1:18" ht="60">
      <c r="A219" t="s">
        <v>480</v>
      </c>
      <c r="B219">
        <v>2</v>
      </c>
      <c r="C219" t="s">
        <v>192</v>
      </c>
      <c r="D219" s="21" t="s">
        <v>181</v>
      </c>
      <c r="E219">
        <v>1</v>
      </c>
      <c r="F219">
        <v>1</v>
      </c>
      <c r="G219">
        <v>3</v>
      </c>
      <c r="J219">
        <f t="shared" si="47"/>
        <v>3</v>
      </c>
      <c r="K219" s="2" t="s">
        <v>9</v>
      </c>
      <c r="L219" s="2" t="s">
        <v>523</v>
      </c>
      <c r="M219" s="1" t="s">
        <v>141</v>
      </c>
      <c r="N219" s="1" t="s">
        <v>140</v>
      </c>
      <c r="O219" t="str">
        <f t="shared" si="38"/>
        <v>SUS304</v>
      </c>
      <c r="P219">
        <f t="shared" si="39"/>
        <v>218</v>
      </c>
    </row>
    <row r="220" spans="1:18">
      <c r="A220" t="s">
        <v>480</v>
      </c>
      <c r="B220">
        <v>2</v>
      </c>
      <c r="C220" t="s">
        <v>190</v>
      </c>
      <c r="D220" s="20" t="s">
        <v>144</v>
      </c>
      <c r="E220" s="4">
        <v>1</v>
      </c>
      <c r="F220" s="4">
        <v>1</v>
      </c>
      <c r="G220">
        <v>2</v>
      </c>
      <c r="J220">
        <f t="shared" si="47"/>
        <v>2</v>
      </c>
      <c r="K220" s="2" t="s">
        <v>9</v>
      </c>
      <c r="L220" s="2" t="s">
        <v>9</v>
      </c>
      <c r="M220" s="8" t="s">
        <v>2</v>
      </c>
      <c r="O220" t="str">
        <f t="shared" si="38"/>
        <v/>
      </c>
      <c r="P220" t="str">
        <f t="shared" si="39"/>
        <v/>
      </c>
      <c r="Q220" s="1" t="s">
        <v>38</v>
      </c>
      <c r="R220" s="1" t="s">
        <v>2</v>
      </c>
    </row>
    <row r="221" spans="1:18">
      <c r="A221" t="s">
        <v>480</v>
      </c>
      <c r="B221">
        <v>3</v>
      </c>
      <c r="C221" t="s">
        <v>191</v>
      </c>
      <c r="D221" s="20" t="s">
        <v>145</v>
      </c>
      <c r="E221" s="4">
        <v>1</v>
      </c>
      <c r="F221" s="4">
        <v>1</v>
      </c>
      <c r="G221">
        <v>2</v>
      </c>
      <c r="H221">
        <v>2</v>
      </c>
      <c r="J221">
        <f t="shared" si="47"/>
        <v>4</v>
      </c>
      <c r="K221" s="2">
        <v>442</v>
      </c>
      <c r="L221" s="2" t="s">
        <v>333</v>
      </c>
      <c r="M221" s="8" t="s">
        <v>2</v>
      </c>
      <c r="O221" t="str">
        <f t="shared" si="38"/>
        <v/>
      </c>
      <c r="P221" t="str">
        <f t="shared" si="39"/>
        <v/>
      </c>
      <c r="Q221" s="1" t="s">
        <v>39</v>
      </c>
      <c r="R221" s="1" t="s">
        <v>2</v>
      </c>
    </row>
    <row r="222" spans="1:18">
      <c r="A222" t="s">
        <v>480</v>
      </c>
      <c r="B222">
        <v>3</v>
      </c>
      <c r="C222" t="s">
        <v>191</v>
      </c>
      <c r="D222" s="20" t="s">
        <v>146</v>
      </c>
      <c r="E222">
        <v>1</v>
      </c>
      <c r="F222" s="4">
        <v>1</v>
      </c>
      <c r="G222" s="4">
        <v>2</v>
      </c>
      <c r="H222">
        <v>1</v>
      </c>
      <c r="J222">
        <f t="shared" si="47"/>
        <v>2</v>
      </c>
      <c r="K222" s="2">
        <v>441</v>
      </c>
      <c r="L222" s="2" t="s">
        <v>333</v>
      </c>
      <c r="O222" t="str">
        <f t="shared" si="38"/>
        <v/>
      </c>
      <c r="P222" t="str">
        <f t="shared" si="39"/>
        <v/>
      </c>
      <c r="Q222" s="1" t="s">
        <v>39</v>
      </c>
      <c r="R222" s="1" t="s">
        <v>2</v>
      </c>
    </row>
    <row r="223" spans="1:18" ht="45">
      <c r="A223" t="s">
        <v>480</v>
      </c>
      <c r="B223">
        <v>3</v>
      </c>
      <c r="C223" t="s">
        <v>192</v>
      </c>
      <c r="D223" s="21" t="s">
        <v>61</v>
      </c>
      <c r="E223" s="4">
        <v>1</v>
      </c>
      <c r="F223" s="4">
        <v>1</v>
      </c>
      <c r="G223" s="4">
        <v>6</v>
      </c>
      <c r="J223">
        <f t="shared" si="47"/>
        <v>0</v>
      </c>
      <c r="K223" s="2" t="s">
        <v>9</v>
      </c>
      <c r="L223" s="2" t="s">
        <v>524</v>
      </c>
      <c r="M223" s="8" t="s">
        <v>146</v>
      </c>
      <c r="N223" s="8" t="s">
        <v>145</v>
      </c>
      <c r="O223" t="str">
        <f t="shared" si="38"/>
        <v>A6061</v>
      </c>
      <c r="P223">
        <f t="shared" si="39"/>
        <v>221</v>
      </c>
    </row>
    <row r="224" spans="1:18" ht="60">
      <c r="A224" t="s">
        <v>480</v>
      </c>
      <c r="B224">
        <v>2</v>
      </c>
      <c r="C224" t="s">
        <v>192</v>
      </c>
      <c r="D224" s="21" t="s">
        <v>182</v>
      </c>
      <c r="E224" s="4">
        <v>1</v>
      </c>
      <c r="F224" s="4">
        <v>1</v>
      </c>
      <c r="G224" s="4">
        <v>12</v>
      </c>
      <c r="J224">
        <f t="shared" si="47"/>
        <v>12</v>
      </c>
      <c r="K224" s="2" t="s">
        <v>9</v>
      </c>
      <c r="L224" s="2" t="s">
        <v>523</v>
      </c>
      <c r="M224" s="8" t="s">
        <v>145</v>
      </c>
      <c r="N224" s="8" t="s">
        <v>133</v>
      </c>
      <c r="O224" t="str">
        <f t="shared" si="38"/>
        <v>SUS304</v>
      </c>
      <c r="P224">
        <f t="shared" si="39"/>
        <v>227</v>
      </c>
    </row>
    <row r="225" spans="1:18" ht="30">
      <c r="A225" t="s">
        <v>480</v>
      </c>
      <c r="B225">
        <v>2</v>
      </c>
      <c r="C225" t="s">
        <v>192</v>
      </c>
      <c r="D225" s="21" t="s">
        <v>183</v>
      </c>
      <c r="E225" s="4">
        <v>1</v>
      </c>
      <c r="F225" s="4">
        <v>1</v>
      </c>
      <c r="G225" s="4">
        <v>4</v>
      </c>
      <c r="J225">
        <f t="shared" si="47"/>
        <v>4</v>
      </c>
      <c r="K225" s="2" t="s">
        <v>9</v>
      </c>
      <c r="L225" s="2" t="s">
        <v>526</v>
      </c>
      <c r="N225" s="8" t="s">
        <v>146</v>
      </c>
      <c r="O225" t="str">
        <f t="shared" si="38"/>
        <v>A6061</v>
      </c>
      <c r="P225">
        <f t="shared" si="39"/>
        <v>222</v>
      </c>
    </row>
    <row r="226" spans="1:18">
      <c r="A226" t="s">
        <v>480</v>
      </c>
      <c r="B226">
        <v>2</v>
      </c>
      <c r="C226" t="s">
        <v>380</v>
      </c>
      <c r="D226" s="20" t="s">
        <v>184</v>
      </c>
      <c r="E226" s="4">
        <v>1</v>
      </c>
      <c r="F226" s="4">
        <v>1</v>
      </c>
      <c r="G226" s="4">
        <v>4</v>
      </c>
      <c r="J226">
        <f t="shared" si="47"/>
        <v>4</v>
      </c>
      <c r="K226" s="2" t="s">
        <v>9</v>
      </c>
      <c r="L226" s="2" t="s">
        <v>524</v>
      </c>
      <c r="N226" s="15" t="s">
        <v>183</v>
      </c>
      <c r="O226" t="str">
        <f t="shared" si="38"/>
        <v>AgSS/NV</v>
      </c>
      <c r="P226">
        <f t="shared" si="39"/>
        <v>225</v>
      </c>
    </row>
    <row r="227" spans="1:18">
      <c r="A227" t="s">
        <v>480</v>
      </c>
      <c r="B227">
        <v>2</v>
      </c>
      <c r="C227" t="s">
        <v>191</v>
      </c>
      <c r="D227" s="20" t="s">
        <v>133</v>
      </c>
      <c r="E227">
        <v>1</v>
      </c>
      <c r="F227">
        <v>1</v>
      </c>
      <c r="G227">
        <v>1</v>
      </c>
      <c r="J227">
        <f t="shared" si="47"/>
        <v>1</v>
      </c>
      <c r="K227" s="2">
        <v>359</v>
      </c>
      <c r="L227" s="2" t="s">
        <v>332</v>
      </c>
      <c r="M227" s="8" t="s">
        <v>2</v>
      </c>
      <c r="O227" t="str">
        <f t="shared" si="38"/>
        <v/>
      </c>
      <c r="P227" t="str">
        <f t="shared" si="39"/>
        <v/>
      </c>
      <c r="Q227" s="1" t="s">
        <v>36</v>
      </c>
      <c r="R227" s="1" t="s">
        <v>2</v>
      </c>
    </row>
    <row r="228" spans="1:18" ht="60">
      <c r="A228" t="s">
        <v>480</v>
      </c>
      <c r="B228">
        <v>2</v>
      </c>
      <c r="C228" t="s">
        <v>192</v>
      </c>
      <c r="D228" s="22" t="s">
        <v>468</v>
      </c>
      <c r="E228">
        <v>1</v>
      </c>
      <c r="F228">
        <v>1</v>
      </c>
      <c r="G228">
        <v>3</v>
      </c>
      <c r="J228">
        <f t="shared" ref="J228" si="48">IF($B228=0,E228,IF($B228=1,E228*F228,IF($B228=2,E228*F228*G228,IF($B228=3,E228*F228*G228*H228,IF($B228=4,E228*F228*G228*H228*I228,"???")))))</f>
        <v>3</v>
      </c>
      <c r="K228" s="2" t="s">
        <v>9</v>
      </c>
      <c r="L228" s="2" t="s">
        <v>523</v>
      </c>
      <c r="M228" s="8" t="s">
        <v>133</v>
      </c>
      <c r="N228" s="1" t="s">
        <v>140</v>
      </c>
      <c r="O228" t="str">
        <f t="shared" si="38"/>
        <v>SUS304</v>
      </c>
      <c r="P228">
        <f t="shared" si="39"/>
        <v>218</v>
      </c>
      <c r="R228" s="23"/>
    </row>
    <row r="229" spans="1:18" ht="45">
      <c r="A229" t="s">
        <v>480</v>
      </c>
      <c r="B229">
        <v>2</v>
      </c>
      <c r="C229" t="s">
        <v>191</v>
      </c>
      <c r="D229" s="20" t="s">
        <v>134</v>
      </c>
      <c r="E229">
        <v>1</v>
      </c>
      <c r="F229">
        <v>1</v>
      </c>
      <c r="G229">
        <v>2</v>
      </c>
      <c r="J229">
        <f>IF($B229=0,E229,IF($B229=1,E229*F229,IF($B229=2,E229*F229*G229,IF($B229=3,E229*F229*G229*H229,IF($B229=4,E229*F229*G229*H229*I229,"???")))))</f>
        <v>2</v>
      </c>
      <c r="K229" s="2">
        <v>360</v>
      </c>
      <c r="L229" s="2" t="s">
        <v>333</v>
      </c>
      <c r="M229" s="8" t="s">
        <v>2</v>
      </c>
      <c r="O229" t="str">
        <f t="shared" si="38"/>
        <v/>
      </c>
      <c r="P229" t="str">
        <f t="shared" si="39"/>
        <v/>
      </c>
      <c r="Q229" t="s">
        <v>295</v>
      </c>
      <c r="R229" s="1" t="s">
        <v>134</v>
      </c>
    </row>
    <row r="230" spans="1:18" ht="60">
      <c r="A230" t="s">
        <v>480</v>
      </c>
      <c r="B230">
        <v>2</v>
      </c>
      <c r="C230" s="4" t="s">
        <v>192</v>
      </c>
      <c r="D230" s="22" t="s">
        <v>50</v>
      </c>
      <c r="E230">
        <v>1</v>
      </c>
      <c r="F230">
        <v>1</v>
      </c>
      <c r="G230">
        <v>4</v>
      </c>
      <c r="J230">
        <f t="shared" ref="J230" si="49">IF($B230=0,E230,IF($B230=1,E230*F230,IF($B230=2,E230*F230*G230,IF($B230=3,E230*F230*G230*H230,IF($B230=4,E230*F230*G230*H230*I230,"???")))))</f>
        <v>4</v>
      </c>
      <c r="K230" s="2" t="s">
        <v>9</v>
      </c>
      <c r="L230" s="2" t="s">
        <v>524</v>
      </c>
      <c r="M230" s="8" t="s">
        <v>133</v>
      </c>
      <c r="N230" s="8" t="s">
        <v>134</v>
      </c>
      <c r="O230" t="str">
        <f t="shared" si="38"/>
        <v>A6061</v>
      </c>
      <c r="P230">
        <f t="shared" si="39"/>
        <v>229</v>
      </c>
    </row>
    <row r="231" spans="1:18" ht="45">
      <c r="A231" t="s">
        <v>480</v>
      </c>
      <c r="B231">
        <v>2</v>
      </c>
      <c r="C231" s="4" t="s">
        <v>192</v>
      </c>
      <c r="D231" s="21" t="s">
        <v>179</v>
      </c>
      <c r="E231">
        <v>1</v>
      </c>
      <c r="F231">
        <v>1</v>
      </c>
      <c r="G231">
        <v>4</v>
      </c>
      <c r="J231">
        <f t="shared" si="46"/>
        <v>4</v>
      </c>
      <c r="K231" s="2" t="s">
        <v>9</v>
      </c>
      <c r="L231" s="2" t="s">
        <v>524</v>
      </c>
      <c r="N231" s="1" t="s">
        <v>134</v>
      </c>
      <c r="O231" t="str">
        <f t="shared" si="38"/>
        <v>A6061</v>
      </c>
      <c r="P231">
        <f t="shared" si="39"/>
        <v>229</v>
      </c>
      <c r="R231" s="1" t="s">
        <v>382</v>
      </c>
    </row>
    <row r="232" spans="1:18">
      <c r="A232" t="s">
        <v>480</v>
      </c>
      <c r="B232">
        <v>2</v>
      </c>
      <c r="C232" t="s">
        <v>191</v>
      </c>
      <c r="D232" s="20" t="s">
        <v>142</v>
      </c>
      <c r="E232" s="4">
        <v>1</v>
      </c>
      <c r="F232" s="4">
        <v>1</v>
      </c>
      <c r="G232">
        <v>4</v>
      </c>
      <c r="J232">
        <f t="shared" ref="J232:J240" si="50">IF($B232=0,E232,IF($B232=1,E232*F232,IF($B232=2,E232*F232*G232,IF($B232=3,E232*F232*G232*H232,IF($B232=4,E232*F232*G232*H232*I232,"???")))))</f>
        <v>4</v>
      </c>
      <c r="K232" s="2">
        <v>361</v>
      </c>
      <c r="L232" s="2" t="s">
        <v>333</v>
      </c>
      <c r="M232" s="8" t="s">
        <v>2</v>
      </c>
      <c r="O232" t="str">
        <f t="shared" si="38"/>
        <v/>
      </c>
      <c r="P232" t="str">
        <f t="shared" si="39"/>
        <v/>
      </c>
      <c r="Q232" s="1" t="s">
        <v>36</v>
      </c>
      <c r="R232" s="1" t="s">
        <v>2</v>
      </c>
    </row>
    <row r="233" spans="1:18" ht="60">
      <c r="A233" t="s">
        <v>480</v>
      </c>
      <c r="B233">
        <v>2</v>
      </c>
      <c r="C233" t="s">
        <v>192</v>
      </c>
      <c r="D233" s="21" t="s">
        <v>60</v>
      </c>
      <c r="E233" s="4">
        <v>1</v>
      </c>
      <c r="F233" s="4">
        <v>1</v>
      </c>
      <c r="G233" s="4">
        <v>4</v>
      </c>
      <c r="J233">
        <f t="shared" si="50"/>
        <v>4</v>
      </c>
      <c r="K233" s="2" t="s">
        <v>9</v>
      </c>
      <c r="L233" s="2" t="s">
        <v>524</v>
      </c>
      <c r="M233" s="8" t="s">
        <v>142</v>
      </c>
      <c r="N233" s="1" t="s">
        <v>134</v>
      </c>
      <c r="O233" t="str">
        <f t="shared" si="38"/>
        <v>A6061</v>
      </c>
      <c r="P233">
        <f t="shared" si="39"/>
        <v>229</v>
      </c>
    </row>
    <row r="234" spans="1:18" ht="60">
      <c r="A234" t="s">
        <v>480</v>
      </c>
      <c r="B234">
        <v>2</v>
      </c>
      <c r="C234" t="s">
        <v>192</v>
      </c>
      <c r="D234" s="21" t="s">
        <v>182</v>
      </c>
      <c r="E234" s="4">
        <v>1</v>
      </c>
      <c r="F234" s="4">
        <v>1</v>
      </c>
      <c r="G234" s="4">
        <v>4</v>
      </c>
      <c r="J234">
        <f t="shared" si="50"/>
        <v>4</v>
      </c>
      <c r="K234" s="2" t="s">
        <v>9</v>
      </c>
      <c r="L234" s="2" t="s">
        <v>524</v>
      </c>
      <c r="M234" s="8" t="s">
        <v>142</v>
      </c>
      <c r="N234" s="1" t="s">
        <v>134</v>
      </c>
      <c r="O234" t="str">
        <f t="shared" si="38"/>
        <v>A6061</v>
      </c>
      <c r="P234">
        <f t="shared" si="39"/>
        <v>229</v>
      </c>
    </row>
    <row r="235" spans="1:18" ht="30">
      <c r="A235" t="s">
        <v>480</v>
      </c>
      <c r="B235">
        <v>2</v>
      </c>
      <c r="C235" t="s">
        <v>192</v>
      </c>
      <c r="D235" s="21" t="s">
        <v>183</v>
      </c>
      <c r="E235" s="4">
        <v>1</v>
      </c>
      <c r="F235" s="4">
        <v>1</v>
      </c>
      <c r="G235" s="4">
        <v>4</v>
      </c>
      <c r="J235">
        <f t="shared" si="50"/>
        <v>4</v>
      </c>
      <c r="K235" s="2" t="s">
        <v>9</v>
      </c>
      <c r="L235" s="2" t="s">
        <v>526</v>
      </c>
      <c r="N235" s="8" t="s">
        <v>142</v>
      </c>
      <c r="O235" t="str">
        <f t="shared" si="38"/>
        <v>A6061</v>
      </c>
      <c r="P235">
        <f t="shared" si="39"/>
        <v>232</v>
      </c>
    </row>
    <row r="236" spans="1:18">
      <c r="A236" t="s">
        <v>480</v>
      </c>
      <c r="B236">
        <v>2</v>
      </c>
      <c r="C236" t="s">
        <v>380</v>
      </c>
      <c r="D236" s="20" t="s">
        <v>184</v>
      </c>
      <c r="E236" s="4">
        <v>1</v>
      </c>
      <c r="F236" s="4">
        <v>1</v>
      </c>
      <c r="G236" s="4">
        <v>8</v>
      </c>
      <c r="J236">
        <f t="shared" si="50"/>
        <v>8</v>
      </c>
      <c r="K236" s="2" t="s">
        <v>9</v>
      </c>
      <c r="L236" s="2" t="s">
        <v>524</v>
      </c>
      <c r="N236" s="21" t="s">
        <v>183</v>
      </c>
      <c r="O236" t="str">
        <f t="shared" si="38"/>
        <v>AgSS/NV</v>
      </c>
      <c r="P236">
        <f t="shared" si="39"/>
        <v>225</v>
      </c>
    </row>
    <row r="237" spans="1:18">
      <c r="A237" t="s">
        <v>480</v>
      </c>
      <c r="B237">
        <v>2</v>
      </c>
      <c r="C237" t="s">
        <v>191</v>
      </c>
      <c r="D237" s="20" t="s">
        <v>143</v>
      </c>
      <c r="E237" s="4">
        <v>1</v>
      </c>
      <c r="F237" s="4">
        <v>1</v>
      </c>
      <c r="G237">
        <v>4</v>
      </c>
      <c r="J237">
        <f t="shared" si="50"/>
        <v>4</v>
      </c>
      <c r="K237" s="2">
        <v>362</v>
      </c>
      <c r="L237" s="2" t="s">
        <v>333</v>
      </c>
      <c r="M237" s="8" t="s">
        <v>2</v>
      </c>
      <c r="O237" t="str">
        <f t="shared" si="38"/>
        <v/>
      </c>
      <c r="P237" t="str">
        <f t="shared" si="39"/>
        <v/>
      </c>
      <c r="Q237" s="1" t="s">
        <v>37</v>
      </c>
      <c r="R237" s="1" t="s">
        <v>2</v>
      </c>
    </row>
    <row r="238" spans="1:18" ht="60">
      <c r="A238" t="s">
        <v>480</v>
      </c>
      <c r="B238">
        <v>2</v>
      </c>
      <c r="C238" t="s">
        <v>192</v>
      </c>
      <c r="D238" s="21" t="s">
        <v>182</v>
      </c>
      <c r="E238" s="4">
        <v>1</v>
      </c>
      <c r="F238" s="4">
        <v>1</v>
      </c>
      <c r="G238" s="4">
        <v>8</v>
      </c>
      <c r="J238">
        <f t="shared" si="50"/>
        <v>8</v>
      </c>
      <c r="K238" s="2" t="s">
        <v>9</v>
      </c>
      <c r="L238" s="2" t="s">
        <v>524</v>
      </c>
      <c r="M238" s="1" t="s">
        <v>143</v>
      </c>
      <c r="N238" s="1" t="s">
        <v>134</v>
      </c>
      <c r="O238" t="str">
        <f t="shared" si="38"/>
        <v>A6061</v>
      </c>
      <c r="P238">
        <f t="shared" si="39"/>
        <v>229</v>
      </c>
    </row>
    <row r="239" spans="1:18" ht="30">
      <c r="A239" t="s">
        <v>480</v>
      </c>
      <c r="B239">
        <v>2</v>
      </c>
      <c r="C239" t="s">
        <v>192</v>
      </c>
      <c r="D239" s="21" t="s">
        <v>183</v>
      </c>
      <c r="E239" s="4">
        <v>1</v>
      </c>
      <c r="F239" s="4">
        <v>1</v>
      </c>
      <c r="G239" s="4">
        <v>4</v>
      </c>
      <c r="J239">
        <f t="shared" si="50"/>
        <v>4</v>
      </c>
      <c r="K239" s="2" t="s">
        <v>9</v>
      </c>
      <c r="L239" s="2" t="s">
        <v>526</v>
      </c>
      <c r="N239" s="8" t="s">
        <v>143</v>
      </c>
      <c r="O239" t="str">
        <f t="shared" si="38"/>
        <v>A6061</v>
      </c>
      <c r="P239">
        <f t="shared" si="39"/>
        <v>237</v>
      </c>
    </row>
    <row r="240" spans="1:18">
      <c r="A240" t="s">
        <v>480</v>
      </c>
      <c r="B240">
        <v>2</v>
      </c>
      <c r="C240" t="s">
        <v>380</v>
      </c>
      <c r="D240" s="20" t="s">
        <v>184</v>
      </c>
      <c r="E240" s="4">
        <v>1</v>
      </c>
      <c r="F240" s="4">
        <v>1</v>
      </c>
      <c r="G240" s="4">
        <v>4</v>
      </c>
      <c r="J240">
        <f t="shared" si="50"/>
        <v>4</v>
      </c>
      <c r="K240" s="2" t="s">
        <v>9</v>
      </c>
      <c r="L240" s="2" t="s">
        <v>524</v>
      </c>
      <c r="N240" s="8" t="s">
        <v>183</v>
      </c>
      <c r="O240" t="str">
        <f t="shared" si="38"/>
        <v>AgSS/NV</v>
      </c>
      <c r="P240">
        <f t="shared" si="39"/>
        <v>225</v>
      </c>
    </row>
    <row r="241" spans="1:18">
      <c r="A241" t="s">
        <v>480</v>
      </c>
      <c r="B241">
        <v>2</v>
      </c>
      <c r="C241" t="s">
        <v>191</v>
      </c>
      <c r="D241" s="20" t="s">
        <v>135</v>
      </c>
      <c r="E241">
        <v>1</v>
      </c>
      <c r="F241">
        <v>1</v>
      </c>
      <c r="G241">
        <v>4</v>
      </c>
      <c r="J241">
        <f t="shared" si="46"/>
        <v>4</v>
      </c>
      <c r="K241" s="2">
        <v>358</v>
      </c>
      <c r="L241" s="2" t="s">
        <v>332</v>
      </c>
      <c r="M241" s="8" t="s">
        <v>2</v>
      </c>
      <c r="O241" t="str">
        <f t="shared" si="38"/>
        <v/>
      </c>
      <c r="P241" t="str">
        <f t="shared" si="39"/>
        <v/>
      </c>
      <c r="Q241" s="1" t="s">
        <v>40</v>
      </c>
      <c r="R241" s="1" t="s">
        <v>41</v>
      </c>
    </row>
    <row r="242" spans="1:18" ht="60">
      <c r="A242" t="s">
        <v>480</v>
      </c>
      <c r="B242">
        <v>2</v>
      </c>
      <c r="C242" t="s">
        <v>192</v>
      </c>
      <c r="D242" s="21" t="s">
        <v>181</v>
      </c>
      <c r="E242">
        <v>1</v>
      </c>
      <c r="F242">
        <v>1</v>
      </c>
      <c r="G242">
        <v>4</v>
      </c>
      <c r="J242">
        <f>IF($B242=0,E242,IF($B242=1,E242*F242,IF($B242=2,E242*F242*G242,IF($B242=3,E242*F242*G242*H242,IF($B242=4,E242*F242*G242*H242*I242,"???")))))</f>
        <v>4</v>
      </c>
      <c r="K242" s="2" t="s">
        <v>9</v>
      </c>
      <c r="L242" s="2" t="s">
        <v>523</v>
      </c>
      <c r="M242" s="8" t="s">
        <v>133</v>
      </c>
      <c r="N242" s="8" t="s">
        <v>135</v>
      </c>
      <c r="O242" t="str">
        <f t="shared" si="38"/>
        <v>SUS304</v>
      </c>
      <c r="P242">
        <f t="shared" si="39"/>
        <v>241</v>
      </c>
    </row>
    <row r="243" spans="1:18">
      <c r="A243" t="s">
        <v>480</v>
      </c>
      <c r="B243">
        <v>2</v>
      </c>
      <c r="C243" t="s">
        <v>191</v>
      </c>
      <c r="D243" s="20" t="s">
        <v>136</v>
      </c>
      <c r="E243">
        <v>1</v>
      </c>
      <c r="F243">
        <v>1</v>
      </c>
      <c r="G243">
        <v>4</v>
      </c>
      <c r="J243">
        <f t="shared" si="46"/>
        <v>4</v>
      </c>
      <c r="K243" s="2" t="s">
        <v>257</v>
      </c>
      <c r="L243" s="2" t="s">
        <v>333</v>
      </c>
      <c r="M243" s="8" t="s">
        <v>2</v>
      </c>
      <c r="O243" t="str">
        <f t="shared" si="38"/>
        <v/>
      </c>
      <c r="P243" t="str">
        <f t="shared" si="39"/>
        <v/>
      </c>
      <c r="Q243" t="s">
        <v>278</v>
      </c>
      <c r="R243" s="1" t="s">
        <v>2</v>
      </c>
    </row>
    <row r="244" spans="1:18" ht="30">
      <c r="A244" t="s">
        <v>480</v>
      </c>
      <c r="B244">
        <v>2</v>
      </c>
      <c r="C244" s="4" t="s">
        <v>192</v>
      </c>
      <c r="D244" s="21" t="s">
        <v>179</v>
      </c>
      <c r="E244">
        <v>1</v>
      </c>
      <c r="F244">
        <v>1</v>
      </c>
      <c r="G244">
        <v>8</v>
      </c>
      <c r="J244">
        <f t="shared" si="46"/>
        <v>8</v>
      </c>
      <c r="K244" s="2" t="s">
        <v>9</v>
      </c>
      <c r="L244" s="2" t="s">
        <v>524</v>
      </c>
      <c r="M244" s="1" t="s">
        <v>137</v>
      </c>
      <c r="N244" s="1" t="s">
        <v>136</v>
      </c>
      <c r="O244" t="str">
        <f t="shared" si="38"/>
        <v>A6061</v>
      </c>
      <c r="P244">
        <f t="shared" si="39"/>
        <v>243</v>
      </c>
    </row>
    <row r="245" spans="1:18">
      <c r="A245" t="s">
        <v>480</v>
      </c>
      <c r="B245">
        <v>2</v>
      </c>
      <c r="C245" t="s">
        <v>191</v>
      </c>
      <c r="D245" s="20" t="s">
        <v>137</v>
      </c>
      <c r="E245">
        <v>1</v>
      </c>
      <c r="F245">
        <v>1</v>
      </c>
      <c r="G245">
        <v>4</v>
      </c>
      <c r="J245">
        <f t="shared" si="46"/>
        <v>4</v>
      </c>
      <c r="K245" s="2" t="s">
        <v>256</v>
      </c>
      <c r="L245" s="2" t="s">
        <v>333</v>
      </c>
      <c r="M245" s="8" t="s">
        <v>2</v>
      </c>
      <c r="O245" t="str">
        <f t="shared" si="38"/>
        <v/>
      </c>
      <c r="P245" t="str">
        <f t="shared" si="39"/>
        <v/>
      </c>
      <c r="Q245" t="s">
        <v>279</v>
      </c>
      <c r="R245" s="1" t="s">
        <v>2</v>
      </c>
    </row>
    <row r="246" spans="1:18" ht="30">
      <c r="A246" t="s">
        <v>480</v>
      </c>
      <c r="B246">
        <v>2</v>
      </c>
      <c r="C246" s="4" t="s">
        <v>192</v>
      </c>
      <c r="D246" s="21" t="s">
        <v>179</v>
      </c>
      <c r="E246">
        <v>1</v>
      </c>
      <c r="F246">
        <v>1</v>
      </c>
      <c r="G246">
        <v>8</v>
      </c>
      <c r="J246">
        <f t="shared" si="46"/>
        <v>8</v>
      </c>
      <c r="K246" s="2" t="s">
        <v>9</v>
      </c>
      <c r="L246" s="2" t="s">
        <v>524</v>
      </c>
      <c r="N246" s="1" t="s">
        <v>136</v>
      </c>
      <c r="O246" t="str">
        <f t="shared" si="38"/>
        <v>A6061</v>
      </c>
      <c r="P246">
        <f t="shared" si="39"/>
        <v>243</v>
      </c>
      <c r="R246" s="1" t="s">
        <v>383</v>
      </c>
    </row>
    <row r="247" spans="1:18">
      <c r="A247" t="s">
        <v>480</v>
      </c>
      <c r="B247">
        <v>2</v>
      </c>
      <c r="C247" t="s">
        <v>191</v>
      </c>
      <c r="D247" s="20" t="s">
        <v>147</v>
      </c>
      <c r="E247" s="4">
        <v>1</v>
      </c>
      <c r="F247" s="4">
        <v>1</v>
      </c>
      <c r="G247">
        <v>1</v>
      </c>
      <c r="J247">
        <f t="shared" ref="J247:J249" si="51">IF($B247=0,E247,IF($B247=1,E247*F247,IF($B247=2,E247*F247*G247,IF($B247=3,E247*F247*G247*H247,IF($B247=4,E247*F247*G247*H247*I247,"???")))))</f>
        <v>1</v>
      </c>
      <c r="K247" s="2">
        <v>357</v>
      </c>
      <c r="L247" s="3" t="s">
        <v>332</v>
      </c>
      <c r="M247" s="8" t="s">
        <v>2</v>
      </c>
      <c r="O247" t="str">
        <f t="shared" si="38"/>
        <v/>
      </c>
      <c r="P247" t="str">
        <f t="shared" si="39"/>
        <v/>
      </c>
      <c r="Q247" s="1" t="s">
        <v>40</v>
      </c>
      <c r="R247" s="1" t="s">
        <v>2</v>
      </c>
    </row>
    <row r="248" spans="1:18" ht="60">
      <c r="A248" t="s">
        <v>480</v>
      </c>
      <c r="B248">
        <v>2</v>
      </c>
      <c r="C248" t="s">
        <v>192</v>
      </c>
      <c r="D248" s="22" t="s">
        <v>468</v>
      </c>
      <c r="E248">
        <v>1</v>
      </c>
      <c r="F248">
        <v>1</v>
      </c>
      <c r="G248">
        <v>4</v>
      </c>
      <c r="J248">
        <f>IF($B248=0,E248,IF($B248=1,E248*F248,IF($B248=2,E248*F248*G248,IF($B248=3,E248*F248*G248*H248,IF($B248=4,E248*F248*G248*H248*I248,"???")))))</f>
        <v>4</v>
      </c>
      <c r="K248" s="2" t="s">
        <v>9</v>
      </c>
      <c r="L248" s="2" t="s">
        <v>523</v>
      </c>
      <c r="M248" s="8" t="s">
        <v>147</v>
      </c>
      <c r="N248" s="8" t="s">
        <v>135</v>
      </c>
      <c r="O248" t="str">
        <f t="shared" si="38"/>
        <v>SUS304</v>
      </c>
      <c r="P248">
        <f t="shared" si="39"/>
        <v>241</v>
      </c>
      <c r="R248" s="23"/>
    </row>
    <row r="249" spans="1:18">
      <c r="A249" t="s">
        <v>480</v>
      </c>
      <c r="B249">
        <v>2</v>
      </c>
      <c r="C249" t="s">
        <v>191</v>
      </c>
      <c r="D249" s="15" t="s">
        <v>223</v>
      </c>
      <c r="E249" s="4">
        <v>1</v>
      </c>
      <c r="F249" s="4">
        <v>1</v>
      </c>
      <c r="G249" s="4">
        <v>6</v>
      </c>
      <c r="J249">
        <f t="shared" si="51"/>
        <v>6</v>
      </c>
      <c r="K249" s="2">
        <v>354</v>
      </c>
      <c r="L249" s="3" t="s">
        <v>333</v>
      </c>
      <c r="O249" t="str">
        <f t="shared" si="38"/>
        <v/>
      </c>
      <c r="P249" t="str">
        <f t="shared" si="39"/>
        <v/>
      </c>
      <c r="Q249" s="1" t="s">
        <v>44</v>
      </c>
    </row>
    <row r="250" spans="1:18">
      <c r="A250" t="s">
        <v>480</v>
      </c>
      <c r="B250">
        <v>2</v>
      </c>
      <c r="C250" t="s">
        <v>191</v>
      </c>
      <c r="D250" s="20" t="s">
        <v>148</v>
      </c>
      <c r="E250" s="4">
        <v>1</v>
      </c>
      <c r="F250" s="4">
        <v>1</v>
      </c>
      <c r="G250">
        <v>3</v>
      </c>
      <c r="J250">
        <f t="shared" ref="J250:J379" si="52">IF($B250=0,E250,IF($B250=1,E250*F250,IF($B250=2,E250*F250*G250,IF($B250=3,E250*F250*G250*H250,IF($B250=4,E250*F250*G250*H250*I250,"???")))))</f>
        <v>3</v>
      </c>
      <c r="K250" s="2">
        <v>356</v>
      </c>
      <c r="L250" s="3" t="s">
        <v>332</v>
      </c>
      <c r="M250" s="8" t="s">
        <v>2</v>
      </c>
      <c r="O250" t="str">
        <f t="shared" si="38"/>
        <v/>
      </c>
      <c r="P250" t="str">
        <f t="shared" si="39"/>
        <v/>
      </c>
      <c r="Q250" s="1" t="s">
        <v>40</v>
      </c>
      <c r="R250" s="1" t="s">
        <v>42</v>
      </c>
    </row>
    <row r="251" spans="1:18" ht="60">
      <c r="A251" t="s">
        <v>480</v>
      </c>
      <c r="B251">
        <v>2</v>
      </c>
      <c r="C251" t="s">
        <v>192</v>
      </c>
      <c r="D251" s="22" t="s">
        <v>468</v>
      </c>
      <c r="E251">
        <v>1</v>
      </c>
      <c r="F251">
        <v>1</v>
      </c>
      <c r="G251">
        <v>3</v>
      </c>
      <c r="J251">
        <f>IF($B251=0,E251,IF($B251=1,E251*F251,IF($B251=2,E251*F251*G251,IF($B251=3,E251*F251*G251*H251,IF($B251=4,E251*F251*G251*H251*I251,"???")))))</f>
        <v>3</v>
      </c>
      <c r="K251" s="2" t="s">
        <v>9</v>
      </c>
      <c r="L251" s="2" t="s">
        <v>523</v>
      </c>
      <c r="M251" s="8" t="s">
        <v>147</v>
      </c>
      <c r="N251" s="1" t="s">
        <v>148</v>
      </c>
      <c r="O251" t="str">
        <f t="shared" si="38"/>
        <v>SUS304</v>
      </c>
      <c r="P251">
        <f t="shared" si="39"/>
        <v>250</v>
      </c>
      <c r="R251" s="23"/>
    </row>
    <row r="252" spans="1:18">
      <c r="A252" t="s">
        <v>480</v>
      </c>
      <c r="B252">
        <v>2</v>
      </c>
      <c r="C252" t="s">
        <v>191</v>
      </c>
      <c r="D252" s="20" t="s">
        <v>149</v>
      </c>
      <c r="E252" s="4">
        <v>1</v>
      </c>
      <c r="F252" s="4">
        <v>1</v>
      </c>
      <c r="G252">
        <v>1</v>
      </c>
      <c r="J252">
        <f t="shared" si="52"/>
        <v>1</v>
      </c>
      <c r="K252" s="2">
        <v>355</v>
      </c>
      <c r="L252" s="3" t="s">
        <v>332</v>
      </c>
      <c r="M252" s="8" t="s">
        <v>2</v>
      </c>
      <c r="O252" t="str">
        <f t="shared" si="38"/>
        <v/>
      </c>
      <c r="P252" t="str">
        <f t="shared" si="39"/>
        <v/>
      </c>
      <c r="Q252" s="1" t="s">
        <v>44</v>
      </c>
      <c r="R252" s="1" t="s">
        <v>2</v>
      </c>
    </row>
    <row r="253" spans="1:18" ht="45">
      <c r="A253" t="s">
        <v>480</v>
      </c>
      <c r="B253">
        <v>2</v>
      </c>
      <c r="C253" t="s">
        <v>192</v>
      </c>
      <c r="D253" s="22" t="s">
        <v>468</v>
      </c>
      <c r="E253">
        <v>1</v>
      </c>
      <c r="F253">
        <v>1</v>
      </c>
      <c r="G253">
        <v>3</v>
      </c>
      <c r="J253">
        <f>IF($B253=0,E253,IF($B253=1,E253*F253,IF($B253=2,E253*F253*G253,IF($B253=3,E253*F253*G253*H253,IF($B253=4,E253*F253*G253*H253*I253,"???")))))</f>
        <v>3</v>
      </c>
      <c r="K253" s="2" t="s">
        <v>9</v>
      </c>
      <c r="L253" s="2" t="s">
        <v>523</v>
      </c>
      <c r="M253" s="8" t="s">
        <v>149</v>
      </c>
      <c r="N253" s="1" t="s">
        <v>148</v>
      </c>
      <c r="O253" t="str">
        <f t="shared" si="38"/>
        <v>SUS304</v>
      </c>
      <c r="P253">
        <f t="shared" si="39"/>
        <v>250</v>
      </c>
      <c r="R253" s="23"/>
    </row>
    <row r="254" spans="1:18">
      <c r="A254" t="s">
        <v>480</v>
      </c>
      <c r="B254">
        <v>2</v>
      </c>
      <c r="C254" t="s">
        <v>191</v>
      </c>
      <c r="D254" s="20" t="s">
        <v>150</v>
      </c>
      <c r="E254" s="4">
        <v>1</v>
      </c>
      <c r="F254" s="4">
        <v>1</v>
      </c>
      <c r="G254">
        <v>3</v>
      </c>
      <c r="J254">
        <f t="shared" si="52"/>
        <v>3</v>
      </c>
      <c r="K254" s="2">
        <v>353</v>
      </c>
      <c r="L254" s="3" t="s">
        <v>332</v>
      </c>
      <c r="M254" s="8" t="s">
        <v>2</v>
      </c>
      <c r="O254" t="str">
        <f t="shared" si="38"/>
        <v/>
      </c>
      <c r="P254" t="str">
        <f t="shared" si="39"/>
        <v/>
      </c>
      <c r="Q254" s="1" t="s">
        <v>44</v>
      </c>
      <c r="R254" s="1" t="s">
        <v>43</v>
      </c>
    </row>
    <row r="255" spans="1:18" ht="45">
      <c r="A255" t="s">
        <v>480</v>
      </c>
      <c r="B255">
        <v>2</v>
      </c>
      <c r="C255" t="s">
        <v>192</v>
      </c>
      <c r="D255" s="22" t="s">
        <v>468</v>
      </c>
      <c r="E255">
        <v>1</v>
      </c>
      <c r="F255">
        <v>1</v>
      </c>
      <c r="G255">
        <v>3</v>
      </c>
      <c r="J255">
        <f>IF($B255=0,E255,IF($B255=1,E255*F255,IF($B255=2,E255*F255*G255,IF($B255=3,E255*F255*G255*H255,IF($B255=4,E255*F255*G255*H255*I255,"???")))))</f>
        <v>3</v>
      </c>
      <c r="K255" s="2" t="s">
        <v>9</v>
      </c>
      <c r="L255" s="2" t="s">
        <v>523</v>
      </c>
      <c r="M255" s="8" t="s">
        <v>149</v>
      </c>
      <c r="N255" s="1" t="s">
        <v>150</v>
      </c>
      <c r="O255" t="str">
        <f t="shared" si="38"/>
        <v>SUS304</v>
      </c>
      <c r="P255">
        <f t="shared" si="39"/>
        <v>254</v>
      </c>
      <c r="R255" s="23"/>
    </row>
    <row r="256" spans="1:18">
      <c r="A256" s="10" t="s">
        <v>384</v>
      </c>
      <c r="B256">
        <v>1</v>
      </c>
      <c r="C256" t="s">
        <v>190</v>
      </c>
      <c r="D256" s="20" t="s">
        <v>385</v>
      </c>
      <c r="E256" s="4">
        <v>1</v>
      </c>
      <c r="F256" s="4">
        <v>1</v>
      </c>
      <c r="J256">
        <f t="shared" si="52"/>
        <v>1</v>
      </c>
      <c r="K256" s="2">
        <v>370</v>
      </c>
      <c r="L256" s="3" t="s">
        <v>332</v>
      </c>
      <c r="O256" t="str">
        <f t="shared" si="38"/>
        <v/>
      </c>
      <c r="P256" t="str">
        <f t="shared" si="39"/>
        <v/>
      </c>
    </row>
    <row r="257" spans="1:18" ht="45">
      <c r="A257" s="10" t="s">
        <v>384</v>
      </c>
      <c r="B257">
        <v>2</v>
      </c>
      <c r="C257" t="s">
        <v>191</v>
      </c>
      <c r="D257" s="20" t="s">
        <v>386</v>
      </c>
      <c r="E257" s="4">
        <v>1</v>
      </c>
      <c r="F257" s="4">
        <v>1</v>
      </c>
      <c r="G257">
        <v>1</v>
      </c>
      <c r="J257">
        <f t="shared" si="52"/>
        <v>1</v>
      </c>
      <c r="K257" s="2">
        <v>371</v>
      </c>
      <c r="L257" s="3" t="s">
        <v>332</v>
      </c>
      <c r="O257" t="str">
        <f t="shared" si="38"/>
        <v/>
      </c>
      <c r="P257" t="str">
        <f t="shared" si="39"/>
        <v/>
      </c>
      <c r="Q257" s="1" t="s">
        <v>446</v>
      </c>
      <c r="R257" s="1" t="s">
        <v>459</v>
      </c>
    </row>
    <row r="258" spans="1:18">
      <c r="A258" s="10" t="s">
        <v>384</v>
      </c>
      <c r="B258">
        <v>2</v>
      </c>
      <c r="C258" t="s">
        <v>190</v>
      </c>
      <c r="D258" s="20" t="s">
        <v>387</v>
      </c>
      <c r="E258" s="4">
        <v>1</v>
      </c>
      <c r="F258" s="4">
        <v>1</v>
      </c>
      <c r="G258" s="10">
        <v>14</v>
      </c>
      <c r="J258">
        <f t="shared" si="52"/>
        <v>14</v>
      </c>
      <c r="K258" s="2" t="s">
        <v>9</v>
      </c>
      <c r="L258" s="3" t="s">
        <v>9</v>
      </c>
      <c r="O258" t="str">
        <f t="shared" si="38"/>
        <v/>
      </c>
      <c r="P258" t="str">
        <f t="shared" si="39"/>
        <v/>
      </c>
      <c r="R258" s="1" t="s">
        <v>388</v>
      </c>
    </row>
    <row r="259" spans="1:18">
      <c r="A259" s="10" t="s">
        <v>384</v>
      </c>
      <c r="B259">
        <v>3</v>
      </c>
      <c r="C259" t="s">
        <v>191</v>
      </c>
      <c r="D259" s="20" t="s">
        <v>389</v>
      </c>
      <c r="E259" s="4">
        <v>1</v>
      </c>
      <c r="F259" s="4">
        <v>1</v>
      </c>
      <c r="G259" s="10">
        <v>14</v>
      </c>
      <c r="H259">
        <v>1</v>
      </c>
      <c r="J259">
        <f t="shared" si="52"/>
        <v>14</v>
      </c>
      <c r="K259" s="2">
        <v>530</v>
      </c>
      <c r="L259" s="3" t="s">
        <v>449</v>
      </c>
      <c r="O259" t="str">
        <f t="shared" si="38"/>
        <v/>
      </c>
      <c r="P259" t="str">
        <f t="shared" si="39"/>
        <v/>
      </c>
      <c r="Q259" s="1" t="s">
        <v>452</v>
      </c>
    </row>
    <row r="260" spans="1:18">
      <c r="A260" s="10" t="s">
        <v>384</v>
      </c>
      <c r="B260">
        <v>3</v>
      </c>
      <c r="C260" t="s">
        <v>195</v>
      </c>
      <c r="D260" s="20" t="s">
        <v>390</v>
      </c>
      <c r="E260" s="4">
        <v>1</v>
      </c>
      <c r="F260" s="4">
        <v>1</v>
      </c>
      <c r="G260" s="10">
        <v>14</v>
      </c>
      <c r="H260">
        <v>1</v>
      </c>
      <c r="J260">
        <f t="shared" si="52"/>
        <v>14</v>
      </c>
      <c r="K260" s="2" t="s">
        <v>9</v>
      </c>
      <c r="L260" s="3" t="s">
        <v>215</v>
      </c>
      <c r="N260" s="1"/>
      <c r="O260" t="str">
        <f t="shared" si="38"/>
        <v/>
      </c>
      <c r="P260" t="str">
        <f t="shared" si="39"/>
        <v/>
      </c>
    </row>
    <row r="261" spans="1:18">
      <c r="A261" s="10" t="s">
        <v>384</v>
      </c>
      <c r="B261">
        <v>3</v>
      </c>
      <c r="C261" t="s">
        <v>191</v>
      </c>
      <c r="D261" s="20" t="s">
        <v>345</v>
      </c>
      <c r="E261" s="4">
        <v>1</v>
      </c>
      <c r="F261" s="4">
        <v>1</v>
      </c>
      <c r="G261" s="10">
        <v>14</v>
      </c>
      <c r="H261">
        <v>1</v>
      </c>
      <c r="J261">
        <f>IF($B261=0,E261,IF($B261=1,E261*F261,IF($B261=2,E261*F261*G261,IF($B261=3,E261*F261*G261*H261,IF($B261=4,E261*F261*G261*H261*I261,"???")))))</f>
        <v>14</v>
      </c>
      <c r="L261" s="3"/>
      <c r="N261" s="1"/>
    </row>
    <row r="262" spans="1:18">
      <c r="A262" s="10" t="s">
        <v>384</v>
      </c>
      <c r="B262">
        <v>3</v>
      </c>
      <c r="C262" t="s">
        <v>191</v>
      </c>
      <c r="D262" s="20" t="s">
        <v>482</v>
      </c>
      <c r="E262" s="4">
        <v>1</v>
      </c>
      <c r="F262" s="4">
        <v>1</v>
      </c>
      <c r="G262" s="10">
        <v>14</v>
      </c>
      <c r="H262">
        <v>1</v>
      </c>
      <c r="J262">
        <f>IF($B262=0,E262,IF($B262=1,E262*F262,IF($B262=2,E262*F262*G262,IF($B262=3,E262*F262*G262*H262,IF($B262=4,E262*F262*G262*H262*I262,"???")))))</f>
        <v>14</v>
      </c>
      <c r="L262" s="3" t="s">
        <v>333</v>
      </c>
      <c r="N262" s="1"/>
    </row>
    <row r="263" spans="1:18" ht="45">
      <c r="A263" s="10" t="s">
        <v>384</v>
      </c>
      <c r="B263">
        <v>3</v>
      </c>
      <c r="C263" t="s">
        <v>192</v>
      </c>
      <c r="D263" s="20" t="s">
        <v>391</v>
      </c>
      <c r="E263" s="4">
        <v>1</v>
      </c>
      <c r="F263" s="4">
        <v>1</v>
      </c>
      <c r="G263" s="10">
        <v>14</v>
      </c>
      <c r="H263">
        <v>2</v>
      </c>
      <c r="J263">
        <f t="shared" si="52"/>
        <v>28</v>
      </c>
      <c r="K263" s="2" t="s">
        <v>9</v>
      </c>
      <c r="L263" s="12" t="s">
        <v>526</v>
      </c>
      <c r="M263" s="8" t="s">
        <v>389</v>
      </c>
      <c r="N263" s="1" t="s">
        <v>390</v>
      </c>
      <c r="O263" s="10" t="str">
        <f t="shared" ref="O263:O294" si="53">IF(OR(C263="F",C263="T",C263="N"),VLOOKUP(N263,$D$7:$L$384,9,FALSE),"")</f>
        <v>???</v>
      </c>
      <c r="P263">
        <f t="shared" ref="P263:P294" si="54">IF(OR(C263="F",C263="T",C263="N"),MATCH(N263,$D$7:$D$384,0)+ROW($P$7)-1,"")</f>
        <v>260</v>
      </c>
      <c r="R263" s="19" t="s">
        <v>487</v>
      </c>
    </row>
    <row r="264" spans="1:18" ht="30">
      <c r="A264" s="10" t="s">
        <v>384</v>
      </c>
      <c r="B264">
        <v>3</v>
      </c>
      <c r="C264" t="s">
        <v>192</v>
      </c>
      <c r="D264" s="20" t="s">
        <v>346</v>
      </c>
      <c r="E264" s="4">
        <v>1</v>
      </c>
      <c r="F264" s="4">
        <v>1</v>
      </c>
      <c r="G264" s="10">
        <v>14</v>
      </c>
      <c r="H264">
        <v>2</v>
      </c>
      <c r="J264">
        <f t="shared" si="52"/>
        <v>28</v>
      </c>
      <c r="K264" s="2" t="s">
        <v>9</v>
      </c>
      <c r="L264" s="2" t="s">
        <v>527</v>
      </c>
      <c r="M264" s="8" t="s">
        <v>345</v>
      </c>
      <c r="N264" s="8" t="s">
        <v>482</v>
      </c>
      <c r="O264" t="str">
        <f t="shared" si="53"/>
        <v>A6061</v>
      </c>
      <c r="P264">
        <f t="shared" si="54"/>
        <v>262</v>
      </c>
    </row>
    <row r="265" spans="1:18" ht="45">
      <c r="A265" s="10" t="s">
        <v>384</v>
      </c>
      <c r="B265">
        <v>3</v>
      </c>
      <c r="C265" t="s">
        <v>192</v>
      </c>
      <c r="D265" s="20" t="s">
        <v>346</v>
      </c>
      <c r="E265" s="4">
        <v>1</v>
      </c>
      <c r="F265" s="4">
        <v>1</v>
      </c>
      <c r="G265" s="10">
        <v>14</v>
      </c>
      <c r="H265">
        <v>1</v>
      </c>
      <c r="J265">
        <f t="shared" ref="J265" si="55">IF($B265=0,E265,IF($B265=1,E265*F265,IF($B265=2,E265*F265*G265,IF($B265=3,E265*F265*G265*H265,IF($B265=4,E265*F265*G265*H265*I265,"???")))))</f>
        <v>14</v>
      </c>
      <c r="K265" s="2" t="s">
        <v>9</v>
      </c>
      <c r="L265" s="2" t="s">
        <v>526</v>
      </c>
      <c r="M265" s="8" t="s">
        <v>389</v>
      </c>
      <c r="N265" s="8" t="s">
        <v>386</v>
      </c>
      <c r="O265" t="str">
        <f t="shared" si="53"/>
        <v>SUS304</v>
      </c>
      <c r="P265">
        <f t="shared" si="54"/>
        <v>257</v>
      </c>
    </row>
    <row r="266" spans="1:18" ht="45">
      <c r="A266" s="10" t="s">
        <v>384</v>
      </c>
      <c r="B266">
        <v>3</v>
      </c>
      <c r="C266" t="s">
        <v>192</v>
      </c>
      <c r="D266" s="20" t="s">
        <v>202</v>
      </c>
      <c r="E266" s="4">
        <v>1</v>
      </c>
      <c r="F266" s="4">
        <v>1</v>
      </c>
      <c r="G266" s="10">
        <v>14</v>
      </c>
      <c r="H266">
        <v>1</v>
      </c>
      <c r="J266">
        <f t="shared" ref="J266" si="56">IF($B266=0,E266,IF($B266=1,E266*F266,IF($B266=2,E266*F266*G266,IF($B266=3,E266*F266*G266*H266,IF($B266=4,E266*F266*G266*H266*I266,"???")))))</f>
        <v>14</v>
      </c>
      <c r="K266" s="2" t="s">
        <v>9</v>
      </c>
      <c r="L266" s="2" t="s">
        <v>526</v>
      </c>
      <c r="M266" s="8" t="s">
        <v>389</v>
      </c>
      <c r="N266" s="8" t="s">
        <v>386</v>
      </c>
      <c r="O266" t="str">
        <f t="shared" si="53"/>
        <v>SUS304</v>
      </c>
      <c r="P266">
        <f t="shared" si="54"/>
        <v>257</v>
      </c>
    </row>
    <row r="267" spans="1:18">
      <c r="A267" s="10" t="s">
        <v>384</v>
      </c>
      <c r="B267">
        <v>3</v>
      </c>
      <c r="C267" t="s">
        <v>193</v>
      </c>
      <c r="D267" s="20" t="s">
        <v>483</v>
      </c>
      <c r="E267" s="4">
        <v>1</v>
      </c>
      <c r="F267" s="4">
        <v>1</v>
      </c>
      <c r="G267" s="10">
        <v>14</v>
      </c>
      <c r="H267">
        <v>1</v>
      </c>
      <c r="J267">
        <f t="shared" si="52"/>
        <v>14</v>
      </c>
      <c r="K267" s="2" t="s">
        <v>9</v>
      </c>
      <c r="L267" s="3" t="s">
        <v>524</v>
      </c>
      <c r="O267" t="str">
        <f t="shared" si="53"/>
        <v/>
      </c>
      <c r="P267" t="str">
        <f t="shared" si="54"/>
        <v/>
      </c>
    </row>
    <row r="268" spans="1:18">
      <c r="A268" s="10" t="s">
        <v>384</v>
      </c>
      <c r="B268">
        <v>2</v>
      </c>
      <c r="C268" t="s">
        <v>190</v>
      </c>
      <c r="D268" s="20" t="s">
        <v>392</v>
      </c>
      <c r="E268" s="4">
        <v>1</v>
      </c>
      <c r="F268" s="4">
        <v>1</v>
      </c>
      <c r="G268" s="11">
        <v>4</v>
      </c>
      <c r="J268">
        <f t="shared" si="52"/>
        <v>4</v>
      </c>
      <c r="K268" s="2" t="s">
        <v>9</v>
      </c>
      <c r="L268" s="3" t="s">
        <v>9</v>
      </c>
      <c r="O268" t="str">
        <f t="shared" si="53"/>
        <v/>
      </c>
      <c r="P268" t="str">
        <f t="shared" si="54"/>
        <v/>
      </c>
    </row>
    <row r="269" spans="1:18">
      <c r="A269" s="10" t="s">
        <v>384</v>
      </c>
      <c r="B269">
        <v>3</v>
      </c>
      <c r="C269" t="s">
        <v>191</v>
      </c>
      <c r="D269" s="20" t="s">
        <v>393</v>
      </c>
      <c r="E269" s="4">
        <v>1</v>
      </c>
      <c r="F269" s="4">
        <v>1</v>
      </c>
      <c r="G269" s="11">
        <v>4</v>
      </c>
      <c r="H269">
        <v>1</v>
      </c>
      <c r="J269">
        <f t="shared" si="52"/>
        <v>4</v>
      </c>
      <c r="K269" s="2">
        <v>378</v>
      </c>
      <c r="L269" s="3" t="s">
        <v>332</v>
      </c>
      <c r="O269" t="str">
        <f t="shared" si="53"/>
        <v/>
      </c>
      <c r="P269" t="str">
        <f t="shared" si="54"/>
        <v/>
      </c>
      <c r="Q269" s="1" t="s">
        <v>451</v>
      </c>
    </row>
    <row r="270" spans="1:18">
      <c r="A270" s="10" t="s">
        <v>384</v>
      </c>
      <c r="B270">
        <v>3</v>
      </c>
      <c r="C270" t="s">
        <v>191</v>
      </c>
      <c r="D270" s="20" t="s">
        <v>394</v>
      </c>
      <c r="E270" s="4">
        <v>1</v>
      </c>
      <c r="F270" s="4">
        <v>1</v>
      </c>
      <c r="G270" s="11">
        <v>4</v>
      </c>
      <c r="H270">
        <v>2</v>
      </c>
      <c r="J270">
        <f t="shared" si="52"/>
        <v>8</v>
      </c>
      <c r="K270" s="2">
        <v>379</v>
      </c>
      <c r="L270" s="3" t="s">
        <v>16</v>
      </c>
      <c r="O270" t="str">
        <f t="shared" si="53"/>
        <v/>
      </c>
      <c r="P270" t="str">
        <f t="shared" si="54"/>
        <v/>
      </c>
      <c r="Q270" s="1" t="s">
        <v>451</v>
      </c>
    </row>
    <row r="271" spans="1:18" ht="45">
      <c r="A271" s="10" t="s">
        <v>384</v>
      </c>
      <c r="B271">
        <v>3</v>
      </c>
      <c r="C271" t="s">
        <v>192</v>
      </c>
      <c r="D271" s="20" t="s">
        <v>395</v>
      </c>
      <c r="E271" s="4">
        <v>1</v>
      </c>
      <c r="F271" s="4">
        <v>1</v>
      </c>
      <c r="G271" s="11">
        <v>4</v>
      </c>
      <c r="H271">
        <v>6</v>
      </c>
      <c r="J271">
        <f t="shared" si="52"/>
        <v>24</v>
      </c>
      <c r="K271" s="2" t="s">
        <v>9</v>
      </c>
      <c r="L271" s="3" t="s">
        <v>526</v>
      </c>
      <c r="M271" s="8" t="s">
        <v>394</v>
      </c>
      <c r="N271" s="8" t="s">
        <v>393</v>
      </c>
      <c r="O271" t="str">
        <f t="shared" si="53"/>
        <v>SUS304</v>
      </c>
      <c r="P271">
        <f t="shared" si="54"/>
        <v>269</v>
      </c>
    </row>
    <row r="272" spans="1:18">
      <c r="A272" s="10" t="s">
        <v>384</v>
      </c>
      <c r="B272">
        <v>2</v>
      </c>
      <c r="C272" t="s">
        <v>191</v>
      </c>
      <c r="D272" s="20" t="s">
        <v>409</v>
      </c>
      <c r="E272" s="4">
        <v>1</v>
      </c>
      <c r="F272" s="4">
        <v>1</v>
      </c>
      <c r="G272" s="11">
        <v>4</v>
      </c>
      <c r="J272">
        <f t="shared" ref="J272" si="57">IF($B272=0,E272,IF($B272=1,E272*F272,IF($B272=2,E272*F272*G272,IF($B272=3,E272*F272*G272*H272,IF($B272=4,E272*F272*G272*H272*I272,"???")))))</f>
        <v>4</v>
      </c>
      <c r="K272" s="2">
        <v>249</v>
      </c>
      <c r="L272" s="3" t="s">
        <v>332</v>
      </c>
      <c r="O272" t="str">
        <f t="shared" si="53"/>
        <v/>
      </c>
      <c r="P272" t="str">
        <f t="shared" si="54"/>
        <v/>
      </c>
      <c r="Q272" s="1" t="s">
        <v>451</v>
      </c>
    </row>
    <row r="273" spans="1:18" ht="60">
      <c r="A273" s="10" t="s">
        <v>384</v>
      </c>
      <c r="B273">
        <v>2</v>
      </c>
      <c r="C273" t="s">
        <v>192</v>
      </c>
      <c r="D273" s="20" t="s">
        <v>398</v>
      </c>
      <c r="E273" s="4">
        <v>1</v>
      </c>
      <c r="F273" s="4">
        <v>1</v>
      </c>
      <c r="G273" s="11">
        <v>4</v>
      </c>
      <c r="J273">
        <f>IF($B273=0,E273,IF($B273=1,E273*F273,IF($B273=2,E273*F273*G273,IF($B273=3,E273*F273*G273*H273,IF($B273=4,E273*F273*G273*H273*I273,"???")))))</f>
        <v>4</v>
      </c>
      <c r="K273" s="2" t="s">
        <v>9</v>
      </c>
      <c r="L273" s="3" t="s">
        <v>523</v>
      </c>
      <c r="M273" s="8" t="s">
        <v>393</v>
      </c>
      <c r="N273" s="8" t="s">
        <v>386</v>
      </c>
      <c r="O273" t="str">
        <f t="shared" si="53"/>
        <v>SUS304</v>
      </c>
      <c r="P273">
        <f t="shared" si="54"/>
        <v>257</v>
      </c>
    </row>
    <row r="274" spans="1:18">
      <c r="A274" s="10" t="s">
        <v>384</v>
      </c>
      <c r="B274">
        <v>2</v>
      </c>
      <c r="C274" t="s">
        <v>193</v>
      </c>
      <c r="D274" s="20" t="s">
        <v>399</v>
      </c>
      <c r="E274" s="4">
        <v>1</v>
      </c>
      <c r="F274" s="4">
        <v>1</v>
      </c>
      <c r="G274" s="11">
        <v>4</v>
      </c>
      <c r="J274">
        <f>IF($B274=0,E274,IF($B274=1,E274*F274,IF($B274=2,E274*F274*G274,IF($B274=3,E274*F274*G274*H274,IF($B274=4,E274*F274*G274*H274*I274,"???")))))</f>
        <v>4</v>
      </c>
      <c r="K274" s="2" t="s">
        <v>9</v>
      </c>
      <c r="L274" s="3" t="s">
        <v>524</v>
      </c>
      <c r="O274" t="str">
        <f t="shared" si="53"/>
        <v/>
      </c>
      <c r="P274" t="str">
        <f t="shared" si="54"/>
        <v/>
      </c>
    </row>
    <row r="275" spans="1:18">
      <c r="A275" s="10" t="s">
        <v>384</v>
      </c>
      <c r="B275">
        <v>2</v>
      </c>
      <c r="C275" t="s">
        <v>191</v>
      </c>
      <c r="D275" s="20" t="s">
        <v>396</v>
      </c>
      <c r="E275" s="4">
        <v>1</v>
      </c>
      <c r="F275" s="4">
        <v>1</v>
      </c>
      <c r="G275" s="11">
        <v>2</v>
      </c>
      <c r="J275">
        <f t="shared" si="52"/>
        <v>2</v>
      </c>
      <c r="K275" s="2">
        <v>383</v>
      </c>
      <c r="L275" s="3" t="s">
        <v>332</v>
      </c>
      <c r="O275" t="str">
        <f t="shared" si="53"/>
        <v/>
      </c>
      <c r="P275" t="str">
        <f t="shared" si="54"/>
        <v/>
      </c>
      <c r="Q275" s="1" t="s">
        <v>451</v>
      </c>
    </row>
    <row r="276" spans="1:18" ht="30">
      <c r="A276" s="10" t="s">
        <v>384</v>
      </c>
      <c r="B276">
        <v>2</v>
      </c>
      <c r="C276" t="s">
        <v>192</v>
      </c>
      <c r="D276" s="20" t="s">
        <v>397</v>
      </c>
      <c r="E276" s="4">
        <v>1</v>
      </c>
      <c r="F276" s="4">
        <v>1</v>
      </c>
      <c r="G276" s="11">
        <v>2</v>
      </c>
      <c r="J276">
        <f t="shared" si="52"/>
        <v>2</v>
      </c>
      <c r="K276" s="2" t="s">
        <v>9</v>
      </c>
      <c r="L276" s="3" t="s">
        <v>523</v>
      </c>
      <c r="M276" s="8" t="s">
        <v>396</v>
      </c>
      <c r="N276" s="8" t="s">
        <v>393</v>
      </c>
      <c r="O276" t="str">
        <f t="shared" si="53"/>
        <v>SUS304</v>
      </c>
      <c r="P276">
        <f t="shared" si="54"/>
        <v>269</v>
      </c>
    </row>
    <row r="277" spans="1:18">
      <c r="A277" s="10" t="s">
        <v>384</v>
      </c>
      <c r="B277">
        <v>2</v>
      </c>
      <c r="C277" t="s">
        <v>191</v>
      </c>
      <c r="D277" s="20" t="s">
        <v>400</v>
      </c>
      <c r="E277" s="4">
        <v>1</v>
      </c>
      <c r="F277" s="4">
        <v>1</v>
      </c>
      <c r="G277" s="11">
        <v>2</v>
      </c>
      <c r="J277">
        <f t="shared" si="52"/>
        <v>2</v>
      </c>
      <c r="K277" s="2">
        <v>381</v>
      </c>
      <c r="L277" s="3" t="s">
        <v>450</v>
      </c>
      <c r="O277" t="str">
        <f t="shared" si="53"/>
        <v/>
      </c>
      <c r="P277" t="str">
        <f t="shared" si="54"/>
        <v/>
      </c>
      <c r="Q277" s="1" t="s">
        <v>448</v>
      </c>
    </row>
    <row r="278" spans="1:18">
      <c r="A278" s="10" t="s">
        <v>384</v>
      </c>
      <c r="B278">
        <v>2</v>
      </c>
      <c r="C278" t="s">
        <v>191</v>
      </c>
      <c r="D278" s="20" t="s">
        <v>401</v>
      </c>
      <c r="E278" s="4">
        <v>1</v>
      </c>
      <c r="F278" s="4">
        <v>1</v>
      </c>
      <c r="G278" s="11">
        <v>2</v>
      </c>
      <c r="J278">
        <f t="shared" si="52"/>
        <v>2</v>
      </c>
      <c r="K278" s="2">
        <v>382</v>
      </c>
      <c r="L278" s="3" t="s">
        <v>332</v>
      </c>
      <c r="O278" t="str">
        <f t="shared" si="53"/>
        <v/>
      </c>
      <c r="P278" t="str">
        <f t="shared" si="54"/>
        <v/>
      </c>
      <c r="Q278" s="1" t="s">
        <v>451</v>
      </c>
    </row>
    <row r="279" spans="1:18">
      <c r="A279" s="10" t="s">
        <v>384</v>
      </c>
      <c r="B279">
        <v>2</v>
      </c>
      <c r="C279" t="s">
        <v>195</v>
      </c>
      <c r="D279" s="20" t="s">
        <v>87</v>
      </c>
      <c r="E279" s="4">
        <v>1</v>
      </c>
      <c r="F279" s="4">
        <v>1</v>
      </c>
      <c r="G279" s="11">
        <v>2</v>
      </c>
      <c r="J279">
        <f t="shared" si="52"/>
        <v>2</v>
      </c>
      <c r="K279" s="2" t="s">
        <v>9</v>
      </c>
      <c r="L279" s="3" t="s">
        <v>9</v>
      </c>
      <c r="O279" t="str">
        <f t="shared" si="53"/>
        <v/>
      </c>
      <c r="P279" t="str">
        <f t="shared" si="54"/>
        <v/>
      </c>
    </row>
    <row r="280" spans="1:18">
      <c r="A280" s="10" t="s">
        <v>384</v>
      </c>
      <c r="B280">
        <v>2</v>
      </c>
      <c r="C280" t="s">
        <v>191</v>
      </c>
      <c r="D280" s="20" t="s">
        <v>402</v>
      </c>
      <c r="E280" s="4">
        <v>1</v>
      </c>
      <c r="F280" s="4">
        <v>1</v>
      </c>
      <c r="G280" s="11">
        <v>2</v>
      </c>
      <c r="J280">
        <f t="shared" si="52"/>
        <v>2</v>
      </c>
      <c r="K280" s="2">
        <v>376</v>
      </c>
      <c r="L280" s="3" t="s">
        <v>449</v>
      </c>
      <c r="O280" t="str">
        <f t="shared" si="53"/>
        <v/>
      </c>
      <c r="P280" t="str">
        <f t="shared" si="54"/>
        <v/>
      </c>
      <c r="Q280" s="1" t="s">
        <v>448</v>
      </c>
    </row>
    <row r="281" spans="1:18" ht="60">
      <c r="A281" s="10" t="s">
        <v>384</v>
      </c>
      <c r="B281">
        <v>2</v>
      </c>
      <c r="C281" t="s">
        <v>192</v>
      </c>
      <c r="D281" s="20" t="s">
        <v>187</v>
      </c>
      <c r="E281" s="4">
        <v>1</v>
      </c>
      <c r="F281" s="4">
        <v>1</v>
      </c>
      <c r="G281" s="11">
        <v>4</v>
      </c>
      <c r="J281">
        <f t="shared" si="52"/>
        <v>4</v>
      </c>
      <c r="K281" s="2" t="s">
        <v>9</v>
      </c>
      <c r="L281" s="2" t="s">
        <v>526</v>
      </c>
      <c r="M281" s="8" t="s">
        <v>402</v>
      </c>
      <c r="N281" s="8" t="s">
        <v>386</v>
      </c>
      <c r="O281" t="str">
        <f t="shared" si="53"/>
        <v>SUS304</v>
      </c>
      <c r="P281">
        <f t="shared" si="54"/>
        <v>257</v>
      </c>
    </row>
    <row r="282" spans="1:18">
      <c r="A282" s="10" t="s">
        <v>384</v>
      </c>
      <c r="B282">
        <v>2</v>
      </c>
      <c r="C282" t="s">
        <v>190</v>
      </c>
      <c r="D282" s="20" t="s">
        <v>469</v>
      </c>
      <c r="E282" s="4">
        <v>1</v>
      </c>
      <c r="F282" s="4">
        <v>1</v>
      </c>
      <c r="G282" s="11">
        <v>6</v>
      </c>
      <c r="J282">
        <f t="shared" si="52"/>
        <v>6</v>
      </c>
      <c r="K282" s="2" t="s">
        <v>9</v>
      </c>
      <c r="L282" s="3" t="s">
        <v>9</v>
      </c>
      <c r="O282" t="str">
        <f t="shared" si="53"/>
        <v/>
      </c>
      <c r="P282" t="str">
        <f t="shared" si="54"/>
        <v/>
      </c>
    </row>
    <row r="283" spans="1:18">
      <c r="A283" s="10" t="s">
        <v>384</v>
      </c>
      <c r="B283">
        <v>3</v>
      </c>
      <c r="C283" t="s">
        <v>191</v>
      </c>
      <c r="D283" s="20" t="s">
        <v>470</v>
      </c>
      <c r="E283" s="4">
        <v>1</v>
      </c>
      <c r="F283" s="4">
        <v>1</v>
      </c>
      <c r="G283" s="11">
        <v>1</v>
      </c>
      <c r="H283">
        <v>8</v>
      </c>
      <c r="J283">
        <f t="shared" si="52"/>
        <v>8</v>
      </c>
      <c r="K283" s="12" t="s">
        <v>215</v>
      </c>
      <c r="L283" s="3" t="s">
        <v>333</v>
      </c>
      <c r="M283" s="1"/>
      <c r="N283"/>
      <c r="O283" t="str">
        <f t="shared" si="53"/>
        <v/>
      </c>
      <c r="P283" t="str">
        <f t="shared" si="54"/>
        <v/>
      </c>
      <c r="Q283"/>
      <c r="R283"/>
    </row>
    <row r="284" spans="1:18" ht="45">
      <c r="A284" s="10" t="s">
        <v>384</v>
      </c>
      <c r="B284">
        <v>3</v>
      </c>
      <c r="C284" t="s">
        <v>192</v>
      </c>
      <c r="D284" s="20" t="s">
        <v>471</v>
      </c>
      <c r="E284" s="4">
        <v>1</v>
      </c>
      <c r="F284" s="4">
        <v>1</v>
      </c>
      <c r="G284" s="11">
        <v>1</v>
      </c>
      <c r="H284">
        <v>8</v>
      </c>
      <c r="J284">
        <f>IF($B284=0,E284,IF($B284=1,E284*F284,IF($B284=2,E284*F284*G284,IF($B284=3,E284*F284*G284*H284,IF($B284=4,E284*F284*G284*H284*I284,"???")))))</f>
        <v>8</v>
      </c>
      <c r="K284" s="2" t="s">
        <v>9</v>
      </c>
      <c r="L284" s="2" t="s">
        <v>526</v>
      </c>
      <c r="M284" s="1" t="s">
        <v>470</v>
      </c>
      <c r="N284" s="8" t="s">
        <v>386</v>
      </c>
      <c r="O284" t="str">
        <f t="shared" si="53"/>
        <v>SUS304</v>
      </c>
      <c r="P284">
        <f t="shared" si="54"/>
        <v>257</v>
      </c>
      <c r="Q284"/>
      <c r="R284"/>
    </row>
    <row r="285" spans="1:18" ht="45">
      <c r="A285" s="10" t="s">
        <v>384</v>
      </c>
      <c r="B285">
        <v>3</v>
      </c>
      <c r="C285" t="s">
        <v>192</v>
      </c>
      <c r="D285" s="20" t="s">
        <v>63</v>
      </c>
      <c r="E285" s="4">
        <v>1</v>
      </c>
      <c r="F285" s="4">
        <v>1</v>
      </c>
      <c r="G285" s="11">
        <v>1</v>
      </c>
      <c r="H285">
        <v>8</v>
      </c>
      <c r="J285">
        <f>IF($B285=0,E285,IF($B285=1,E285*F285,IF($B285=2,E285*F285*G285,IF($B285=3,E285*F285*G285*H285,IF($B285=4,E285*F285*G285*H285*I285,"???")))))</f>
        <v>8</v>
      </c>
      <c r="K285" s="2" t="s">
        <v>9</v>
      </c>
      <c r="L285" s="2" t="s">
        <v>526</v>
      </c>
      <c r="M285" s="1" t="s">
        <v>470</v>
      </c>
      <c r="N285" s="8" t="s">
        <v>386</v>
      </c>
      <c r="O285" t="str">
        <f t="shared" si="53"/>
        <v>SUS304</v>
      </c>
      <c r="P285">
        <f t="shared" si="54"/>
        <v>257</v>
      </c>
      <c r="Q285"/>
      <c r="R285"/>
    </row>
    <row r="286" spans="1:18">
      <c r="A286" s="10" t="s">
        <v>384</v>
      </c>
      <c r="B286">
        <v>3</v>
      </c>
      <c r="C286" t="s">
        <v>191</v>
      </c>
      <c r="D286" s="20" t="s">
        <v>345</v>
      </c>
      <c r="E286" s="4">
        <v>1</v>
      </c>
      <c r="F286" s="4">
        <v>1</v>
      </c>
      <c r="G286" s="11">
        <v>1</v>
      </c>
      <c r="H286">
        <v>24</v>
      </c>
      <c r="J286">
        <f>IF($B286=0,E286,IF($B286=1,E286*F286,IF($B286=2,E286*F286*G286,IF($B286=3,E286*F286*G286*H286,IF($B286=4,E286*F286*G286*H286*I286,"???")))))</f>
        <v>24</v>
      </c>
      <c r="K286" s="12" t="s">
        <v>215</v>
      </c>
      <c r="L286" t="s">
        <v>16</v>
      </c>
      <c r="M286" s="1"/>
      <c r="N286"/>
      <c r="O286" t="str">
        <f t="shared" si="53"/>
        <v/>
      </c>
      <c r="P286" t="str">
        <f t="shared" si="54"/>
        <v/>
      </c>
      <c r="Q286"/>
      <c r="R286"/>
    </row>
    <row r="287" spans="1:18" ht="30">
      <c r="A287" s="10" t="s">
        <v>384</v>
      </c>
      <c r="B287">
        <v>3</v>
      </c>
      <c r="C287" t="s">
        <v>192</v>
      </c>
      <c r="D287" s="20" t="s">
        <v>186</v>
      </c>
      <c r="E287" s="4">
        <v>1</v>
      </c>
      <c r="F287" s="4">
        <v>1</v>
      </c>
      <c r="G287" s="11">
        <v>1</v>
      </c>
      <c r="H287">
        <v>48</v>
      </c>
      <c r="J287">
        <f t="shared" ref="J287" si="58">IF($B287=0,E287,IF($B287=1,E287*F287,IF($B287=2,E287*F287*G287,IF($B287=3,E287*F287*G287*H287,IF($B287=4,E287*F287*G287*H287*I287,"???")))))</f>
        <v>48</v>
      </c>
      <c r="K287" s="2" t="s">
        <v>9</v>
      </c>
      <c r="L287" s="2" t="s">
        <v>527</v>
      </c>
      <c r="M287" s="8" t="s">
        <v>345</v>
      </c>
      <c r="N287" s="1" t="s">
        <v>470</v>
      </c>
      <c r="O287" t="str">
        <f t="shared" si="53"/>
        <v>A6061</v>
      </c>
      <c r="P287">
        <f t="shared" si="54"/>
        <v>283</v>
      </c>
      <c r="R287" s="23"/>
    </row>
    <row r="288" spans="1:18">
      <c r="A288" s="10" t="s">
        <v>384</v>
      </c>
      <c r="B288">
        <v>2</v>
      </c>
      <c r="C288" t="s">
        <v>190</v>
      </c>
      <c r="D288" s="20" t="s">
        <v>403</v>
      </c>
      <c r="E288" s="4">
        <v>1</v>
      </c>
      <c r="F288" s="4">
        <v>1</v>
      </c>
      <c r="G288" s="11">
        <v>6</v>
      </c>
      <c r="J288">
        <f t="shared" si="52"/>
        <v>6</v>
      </c>
      <c r="K288" s="2" t="s">
        <v>9</v>
      </c>
      <c r="L288" s="3" t="s">
        <v>9</v>
      </c>
      <c r="O288" t="str">
        <f t="shared" si="53"/>
        <v/>
      </c>
      <c r="P288" t="str">
        <f t="shared" si="54"/>
        <v/>
      </c>
    </row>
    <row r="289" spans="1:18">
      <c r="A289" s="10" t="s">
        <v>384</v>
      </c>
      <c r="B289">
        <v>3</v>
      </c>
      <c r="C289" t="s">
        <v>191</v>
      </c>
      <c r="D289" s="20" t="s">
        <v>404</v>
      </c>
      <c r="E289" s="4">
        <v>1</v>
      </c>
      <c r="F289" s="4">
        <v>1</v>
      </c>
      <c r="G289" s="11">
        <v>6</v>
      </c>
      <c r="H289">
        <v>1</v>
      </c>
      <c r="J289">
        <f t="shared" si="52"/>
        <v>6</v>
      </c>
      <c r="K289" s="12" t="s">
        <v>215</v>
      </c>
      <c r="L289" s="3" t="s">
        <v>420</v>
      </c>
      <c r="O289" t="str">
        <f t="shared" si="53"/>
        <v/>
      </c>
      <c r="P289" t="str">
        <f t="shared" si="54"/>
        <v/>
      </c>
    </row>
    <row r="290" spans="1:18">
      <c r="A290" s="10" t="s">
        <v>384</v>
      </c>
      <c r="B290">
        <v>3</v>
      </c>
      <c r="C290" t="s">
        <v>191</v>
      </c>
      <c r="D290" s="20" t="s">
        <v>405</v>
      </c>
      <c r="E290" s="4">
        <v>1</v>
      </c>
      <c r="F290" s="4">
        <v>1</v>
      </c>
      <c r="G290" s="11">
        <v>6</v>
      </c>
      <c r="H290">
        <v>1</v>
      </c>
      <c r="J290">
        <f t="shared" si="52"/>
        <v>6</v>
      </c>
      <c r="K290" s="12" t="s">
        <v>215</v>
      </c>
      <c r="L290" s="3" t="s">
        <v>420</v>
      </c>
      <c r="O290" t="str">
        <f t="shared" si="53"/>
        <v/>
      </c>
      <c r="P290" t="str">
        <f t="shared" si="54"/>
        <v/>
      </c>
    </row>
    <row r="291" spans="1:18">
      <c r="A291" s="10" t="s">
        <v>384</v>
      </c>
      <c r="B291">
        <v>3</v>
      </c>
      <c r="C291" t="s">
        <v>191</v>
      </c>
      <c r="D291" s="20" t="s">
        <v>406</v>
      </c>
      <c r="E291" s="4">
        <v>1</v>
      </c>
      <c r="F291" s="4">
        <v>1</v>
      </c>
      <c r="G291" s="11">
        <v>6</v>
      </c>
      <c r="H291">
        <v>1</v>
      </c>
      <c r="J291">
        <f t="shared" si="52"/>
        <v>6</v>
      </c>
      <c r="K291" s="2">
        <v>201</v>
      </c>
      <c r="L291" s="3" t="s">
        <v>32</v>
      </c>
      <c r="O291" t="str">
        <f t="shared" si="53"/>
        <v/>
      </c>
      <c r="P291" t="str">
        <f t="shared" si="54"/>
        <v/>
      </c>
      <c r="Q291" s="1" t="s">
        <v>453</v>
      </c>
    </row>
    <row r="292" spans="1:18" ht="45">
      <c r="A292" s="10" t="s">
        <v>384</v>
      </c>
      <c r="B292">
        <v>3</v>
      </c>
      <c r="C292" t="s">
        <v>192</v>
      </c>
      <c r="D292" s="20" t="s">
        <v>407</v>
      </c>
      <c r="E292" s="4">
        <v>1</v>
      </c>
      <c r="F292" s="4">
        <v>1</v>
      </c>
      <c r="G292" s="11">
        <v>6</v>
      </c>
      <c r="H292">
        <v>3</v>
      </c>
      <c r="J292">
        <f t="shared" si="52"/>
        <v>18</v>
      </c>
      <c r="K292" s="2" t="s">
        <v>9</v>
      </c>
      <c r="L292" s="3" t="s">
        <v>523</v>
      </c>
      <c r="M292" s="8" t="s">
        <v>405</v>
      </c>
      <c r="N292" s="8" t="s">
        <v>404</v>
      </c>
      <c r="O292" t="str">
        <f t="shared" si="53"/>
        <v>SUS304???</v>
      </c>
      <c r="P292">
        <f t="shared" si="54"/>
        <v>289</v>
      </c>
    </row>
    <row r="293" spans="1:18">
      <c r="A293" s="10" t="s">
        <v>384</v>
      </c>
      <c r="B293">
        <v>2</v>
      </c>
      <c r="C293" t="s">
        <v>191</v>
      </c>
      <c r="D293" s="20" t="s">
        <v>408</v>
      </c>
      <c r="E293" s="4">
        <v>1</v>
      </c>
      <c r="F293" s="4">
        <v>1</v>
      </c>
      <c r="G293" s="11">
        <v>12</v>
      </c>
      <c r="J293">
        <f t="shared" si="52"/>
        <v>12</v>
      </c>
      <c r="K293" s="12" t="s">
        <v>215</v>
      </c>
      <c r="L293" s="3" t="s">
        <v>420</v>
      </c>
      <c r="O293" t="str">
        <f t="shared" si="53"/>
        <v/>
      </c>
      <c r="P293" t="str">
        <f t="shared" si="54"/>
        <v/>
      </c>
    </row>
    <row r="294" spans="1:18" ht="30">
      <c r="A294" s="10" t="s">
        <v>384</v>
      </c>
      <c r="B294">
        <v>2</v>
      </c>
      <c r="C294" t="s">
        <v>192</v>
      </c>
      <c r="D294" s="19" t="s">
        <v>381</v>
      </c>
      <c r="E294" s="4">
        <v>1</v>
      </c>
      <c r="F294" s="4">
        <v>1</v>
      </c>
      <c r="G294" s="11">
        <v>24</v>
      </c>
      <c r="J294">
        <f t="shared" si="52"/>
        <v>24</v>
      </c>
      <c r="K294" s="2" t="s">
        <v>9</v>
      </c>
      <c r="L294" s="3" t="s">
        <v>523</v>
      </c>
      <c r="M294" s="8" t="s">
        <v>408</v>
      </c>
      <c r="N294" s="1" t="s">
        <v>412</v>
      </c>
      <c r="O294" t="str">
        <f t="shared" si="53"/>
        <v>SUS304</v>
      </c>
      <c r="P294">
        <f t="shared" si="54"/>
        <v>297</v>
      </c>
    </row>
    <row r="295" spans="1:18">
      <c r="A295" s="10" t="s">
        <v>384</v>
      </c>
      <c r="B295">
        <v>2</v>
      </c>
      <c r="C295" t="s">
        <v>191</v>
      </c>
      <c r="D295" s="20" t="s">
        <v>410</v>
      </c>
      <c r="E295" s="4">
        <v>1</v>
      </c>
      <c r="F295" s="4">
        <v>1</v>
      </c>
      <c r="G295" s="11">
        <v>3</v>
      </c>
      <c r="J295">
        <f t="shared" si="52"/>
        <v>3</v>
      </c>
      <c r="K295" s="12" t="s">
        <v>215</v>
      </c>
      <c r="L295" s="3" t="s">
        <v>420</v>
      </c>
      <c r="O295" t="str">
        <f t="shared" ref="O295:O326" si="59">IF(OR(C295="F",C295="T",C295="N"),VLOOKUP(N295,$D$7:$L$384,9,FALSE),"")</f>
        <v/>
      </c>
      <c r="P295" t="str">
        <f t="shared" ref="P295:P326" si="60">IF(OR(C295="F",C295="T",C295="N"),MATCH(N295,$D$7:$D$384,0)+ROW($P$7)-1,"")</f>
        <v/>
      </c>
    </row>
    <row r="296" spans="1:18" ht="45">
      <c r="A296" s="10" t="s">
        <v>384</v>
      </c>
      <c r="B296">
        <v>2</v>
      </c>
      <c r="C296" t="s">
        <v>192</v>
      </c>
      <c r="D296" s="20" t="s">
        <v>411</v>
      </c>
      <c r="E296" s="4">
        <v>1</v>
      </c>
      <c r="F296" s="4">
        <v>1</v>
      </c>
      <c r="G296" s="11">
        <v>6</v>
      </c>
      <c r="J296">
        <f t="shared" si="52"/>
        <v>6</v>
      </c>
      <c r="K296" s="2" t="s">
        <v>9</v>
      </c>
      <c r="L296" s="3" t="s">
        <v>523</v>
      </c>
      <c r="M296" s="1" t="s">
        <v>410</v>
      </c>
      <c r="N296" s="1" t="s">
        <v>412</v>
      </c>
      <c r="O296" t="str">
        <f t="shared" si="59"/>
        <v>SUS304</v>
      </c>
      <c r="P296">
        <f t="shared" si="60"/>
        <v>297</v>
      </c>
    </row>
    <row r="297" spans="1:18">
      <c r="A297" s="10" t="s">
        <v>384</v>
      </c>
      <c r="B297">
        <v>2</v>
      </c>
      <c r="C297" t="s">
        <v>191</v>
      </c>
      <c r="D297" s="20" t="s">
        <v>412</v>
      </c>
      <c r="E297" s="4">
        <v>1</v>
      </c>
      <c r="F297" s="4">
        <v>1</v>
      </c>
      <c r="G297" s="11">
        <v>1</v>
      </c>
      <c r="J297">
        <f t="shared" si="52"/>
        <v>1</v>
      </c>
      <c r="K297" s="2">
        <v>370</v>
      </c>
      <c r="L297" s="3" t="s">
        <v>332</v>
      </c>
      <c r="O297" t="str">
        <f t="shared" si="59"/>
        <v/>
      </c>
      <c r="P297" t="str">
        <f t="shared" si="60"/>
        <v/>
      </c>
      <c r="Q297" s="1" t="s">
        <v>445</v>
      </c>
    </row>
    <row r="298" spans="1:18" ht="45">
      <c r="A298" s="10" t="s">
        <v>384</v>
      </c>
      <c r="B298">
        <v>2</v>
      </c>
      <c r="C298" t="s">
        <v>192</v>
      </c>
      <c r="D298" s="20" t="s">
        <v>413</v>
      </c>
      <c r="E298" s="4">
        <v>1</v>
      </c>
      <c r="F298" s="4">
        <v>1</v>
      </c>
      <c r="G298" s="11">
        <v>16</v>
      </c>
      <c r="J298">
        <f t="shared" si="52"/>
        <v>16</v>
      </c>
      <c r="K298" s="2" t="s">
        <v>9</v>
      </c>
      <c r="L298" s="3" t="s">
        <v>523</v>
      </c>
      <c r="M298" s="8" t="s">
        <v>412</v>
      </c>
      <c r="N298" s="8" t="s">
        <v>386</v>
      </c>
      <c r="O298" t="str">
        <f t="shared" si="59"/>
        <v>SUS304</v>
      </c>
      <c r="P298">
        <f t="shared" si="60"/>
        <v>257</v>
      </c>
    </row>
    <row r="299" spans="1:18">
      <c r="A299" s="10" t="s">
        <v>384</v>
      </c>
      <c r="B299">
        <v>2</v>
      </c>
      <c r="C299" t="s">
        <v>191</v>
      </c>
      <c r="D299" s="20" t="s">
        <v>414</v>
      </c>
      <c r="E299" s="4">
        <v>1</v>
      </c>
      <c r="F299" s="4">
        <v>1</v>
      </c>
      <c r="G299" s="11">
        <v>3</v>
      </c>
      <c r="J299">
        <f t="shared" ref="J299:J311" si="61">IF($B299=0,E299,IF($B299=1,E299*F299,IF($B299=2,E299*F299*G299,IF($B299=3,E299*F299*G299*H299,IF($B299=4,E299*F299*G299*H299*I299,"???")))))</f>
        <v>3</v>
      </c>
      <c r="K299" s="2">
        <v>384</v>
      </c>
      <c r="L299" s="3" t="s">
        <v>332</v>
      </c>
      <c r="O299" t="str">
        <f t="shared" si="59"/>
        <v/>
      </c>
      <c r="P299" t="str">
        <f t="shared" si="60"/>
        <v/>
      </c>
      <c r="Q299" s="1" t="s">
        <v>451</v>
      </c>
      <c r="R299" s="19" t="s">
        <v>416</v>
      </c>
    </row>
    <row r="300" spans="1:18">
      <c r="A300" s="10" t="s">
        <v>384</v>
      </c>
      <c r="B300">
        <v>2</v>
      </c>
      <c r="C300" t="s">
        <v>191</v>
      </c>
      <c r="D300" s="20" t="s">
        <v>415</v>
      </c>
      <c r="E300" s="4">
        <v>1</v>
      </c>
      <c r="F300" s="4">
        <v>1</v>
      </c>
      <c r="G300" s="11">
        <v>3</v>
      </c>
      <c r="J300">
        <f t="shared" si="61"/>
        <v>3</v>
      </c>
      <c r="K300" s="12" t="s">
        <v>215</v>
      </c>
      <c r="L300" s="3" t="s">
        <v>215</v>
      </c>
      <c r="O300" t="str">
        <f t="shared" si="59"/>
        <v/>
      </c>
      <c r="P300" t="str">
        <f t="shared" si="60"/>
        <v/>
      </c>
      <c r="R300" s="19" t="s">
        <v>416</v>
      </c>
    </row>
    <row r="301" spans="1:18">
      <c r="A301" s="10" t="s">
        <v>384</v>
      </c>
      <c r="B301">
        <v>2</v>
      </c>
      <c r="C301" t="s">
        <v>190</v>
      </c>
      <c r="D301" s="20" t="s">
        <v>455</v>
      </c>
      <c r="E301" s="4">
        <v>1</v>
      </c>
      <c r="F301" s="4">
        <v>1</v>
      </c>
      <c r="G301" s="11">
        <v>6</v>
      </c>
      <c r="J301">
        <f t="shared" si="61"/>
        <v>6</v>
      </c>
      <c r="K301" s="2" t="s">
        <v>9</v>
      </c>
      <c r="L301" s="3" t="s">
        <v>9</v>
      </c>
      <c r="O301" t="str">
        <f t="shared" si="59"/>
        <v/>
      </c>
      <c r="P301" t="str">
        <f t="shared" si="60"/>
        <v/>
      </c>
    </row>
    <row r="302" spans="1:18">
      <c r="A302" s="10" t="s">
        <v>384</v>
      </c>
      <c r="B302">
        <v>3</v>
      </c>
      <c r="C302" t="s">
        <v>191</v>
      </c>
      <c r="D302" s="20" t="s">
        <v>454</v>
      </c>
      <c r="E302" s="4">
        <v>1</v>
      </c>
      <c r="F302" s="4">
        <v>1</v>
      </c>
      <c r="G302" s="11">
        <v>1</v>
      </c>
      <c r="H302">
        <v>6</v>
      </c>
      <c r="J302">
        <f t="shared" si="61"/>
        <v>6</v>
      </c>
      <c r="K302" s="12" t="s">
        <v>215</v>
      </c>
      <c r="L302" s="3" t="s">
        <v>333</v>
      </c>
      <c r="M302" s="1"/>
      <c r="N302"/>
      <c r="O302" t="str">
        <f t="shared" si="59"/>
        <v/>
      </c>
      <c r="P302" t="str">
        <f t="shared" si="60"/>
        <v/>
      </c>
      <c r="Q302" t="s">
        <v>472</v>
      </c>
      <c r="R302"/>
    </row>
    <row r="303" spans="1:18" ht="45">
      <c r="A303" s="10" t="s">
        <v>384</v>
      </c>
      <c r="B303">
        <v>3</v>
      </c>
      <c r="C303" t="s">
        <v>192</v>
      </c>
      <c r="D303" s="20" t="s">
        <v>202</v>
      </c>
      <c r="E303" s="4">
        <v>1</v>
      </c>
      <c r="F303" s="4">
        <v>1</v>
      </c>
      <c r="G303" s="11">
        <v>1</v>
      </c>
      <c r="H303">
        <v>6</v>
      </c>
      <c r="J303">
        <f>IF($B303=0,E303,IF($B303=1,E303*F303,IF($B303=2,E303*F303*G303,IF($B303=3,E303*F303*G303*H303,IF($B303=4,E303*F303*G303*H303*I303,"???")))))</f>
        <v>6</v>
      </c>
      <c r="K303" s="2" t="s">
        <v>9</v>
      </c>
      <c r="L303" s="2" t="s">
        <v>526</v>
      </c>
      <c r="M303" s="1" t="s">
        <v>454</v>
      </c>
      <c r="N303" s="1" t="s">
        <v>412</v>
      </c>
      <c r="O303" t="str">
        <f t="shared" si="59"/>
        <v>SUS304</v>
      </c>
      <c r="P303">
        <f t="shared" si="60"/>
        <v>297</v>
      </c>
      <c r="Q303"/>
      <c r="R303"/>
    </row>
    <row r="304" spans="1:18">
      <c r="A304" s="10" t="s">
        <v>384</v>
      </c>
      <c r="B304">
        <v>3</v>
      </c>
      <c r="C304" t="s">
        <v>191</v>
      </c>
      <c r="D304" s="20" t="s">
        <v>345</v>
      </c>
      <c r="E304" s="4">
        <v>1</v>
      </c>
      <c r="F304" s="4">
        <v>1</v>
      </c>
      <c r="G304" s="11">
        <v>1</v>
      </c>
      <c r="H304">
        <v>18</v>
      </c>
      <c r="J304">
        <f>IF($B304=0,E304,IF($B304=1,E304*F304,IF($B304=2,E304*F304*G304,IF($B304=3,E304*F304*G304*H304,IF($B304=4,E304*F304*G304*H304*I304,"???")))))</f>
        <v>18</v>
      </c>
      <c r="K304" s="12" t="s">
        <v>215</v>
      </c>
      <c r="L304" t="s">
        <v>16</v>
      </c>
      <c r="M304" s="1"/>
      <c r="N304"/>
      <c r="O304" t="str">
        <f t="shared" si="59"/>
        <v/>
      </c>
      <c r="P304" t="str">
        <f t="shared" si="60"/>
        <v/>
      </c>
      <c r="Q304"/>
      <c r="R304"/>
    </row>
    <row r="305" spans="1:18" ht="30">
      <c r="A305" s="10" t="s">
        <v>384</v>
      </c>
      <c r="B305">
        <v>3</v>
      </c>
      <c r="C305" t="s">
        <v>192</v>
      </c>
      <c r="D305" s="20" t="s">
        <v>186</v>
      </c>
      <c r="E305" s="4">
        <v>1</v>
      </c>
      <c r="F305" s="4">
        <v>1</v>
      </c>
      <c r="G305" s="11">
        <v>1</v>
      </c>
      <c r="H305">
        <v>36</v>
      </c>
      <c r="J305">
        <f t="shared" si="61"/>
        <v>36</v>
      </c>
      <c r="K305" s="2" t="s">
        <v>9</v>
      </c>
      <c r="L305" s="2" t="s">
        <v>527</v>
      </c>
      <c r="M305" s="8" t="s">
        <v>345</v>
      </c>
      <c r="N305" s="1" t="s">
        <v>454</v>
      </c>
      <c r="O305" t="str">
        <f t="shared" si="59"/>
        <v>A6061</v>
      </c>
      <c r="P305">
        <f t="shared" si="60"/>
        <v>302</v>
      </c>
      <c r="R305" s="23"/>
    </row>
    <row r="306" spans="1:18">
      <c r="A306" s="10" t="s">
        <v>384</v>
      </c>
      <c r="B306">
        <v>2</v>
      </c>
      <c r="C306" t="s">
        <v>191</v>
      </c>
      <c r="D306" s="20" t="s">
        <v>417</v>
      </c>
      <c r="E306" s="4">
        <v>1</v>
      </c>
      <c r="F306" s="4">
        <v>1</v>
      </c>
      <c r="G306" s="11">
        <v>1</v>
      </c>
      <c r="J306">
        <f t="shared" si="61"/>
        <v>1</v>
      </c>
      <c r="K306">
        <v>610</v>
      </c>
      <c r="L306" t="s">
        <v>332</v>
      </c>
      <c r="M306" s="1"/>
      <c r="N306"/>
      <c r="O306" t="str">
        <f t="shared" si="59"/>
        <v/>
      </c>
      <c r="P306" t="str">
        <f t="shared" si="60"/>
        <v/>
      </c>
      <c r="Q306" t="s">
        <v>452</v>
      </c>
      <c r="R306"/>
    </row>
    <row r="307" spans="1:18">
      <c r="A307" s="10" t="s">
        <v>384</v>
      </c>
      <c r="B307">
        <v>2</v>
      </c>
      <c r="C307" t="s">
        <v>191</v>
      </c>
      <c r="D307" s="20" t="s">
        <v>418</v>
      </c>
      <c r="E307" s="4">
        <v>1</v>
      </c>
      <c r="F307" s="4">
        <v>1</v>
      </c>
      <c r="G307" s="11">
        <v>4</v>
      </c>
      <c r="J307">
        <f t="shared" si="61"/>
        <v>4</v>
      </c>
      <c r="K307" s="12" t="s">
        <v>215</v>
      </c>
      <c r="L307" s="3" t="s">
        <v>420</v>
      </c>
      <c r="O307" t="str">
        <f t="shared" si="59"/>
        <v/>
      </c>
      <c r="P307" t="str">
        <f t="shared" si="60"/>
        <v/>
      </c>
    </row>
    <row r="308" spans="1:18" ht="30">
      <c r="A308" s="10" t="s">
        <v>384</v>
      </c>
      <c r="B308">
        <v>2</v>
      </c>
      <c r="C308" t="s">
        <v>380</v>
      </c>
      <c r="D308" s="20" t="s">
        <v>488</v>
      </c>
      <c r="E308" s="4">
        <v>1</v>
      </c>
      <c r="F308" s="4">
        <v>1</v>
      </c>
      <c r="G308" s="11">
        <v>4</v>
      </c>
      <c r="J308">
        <f t="shared" si="61"/>
        <v>4</v>
      </c>
      <c r="K308" s="2" t="s">
        <v>9</v>
      </c>
      <c r="L308" t="s">
        <v>473</v>
      </c>
      <c r="M308" s="1" t="s">
        <v>417</v>
      </c>
      <c r="N308" t="s">
        <v>418</v>
      </c>
      <c r="O308" t="str">
        <f t="shared" si="59"/>
        <v>SUS304???</v>
      </c>
      <c r="P308">
        <f t="shared" si="60"/>
        <v>307</v>
      </c>
      <c r="Q308"/>
      <c r="R308"/>
    </row>
    <row r="309" spans="1:18">
      <c r="A309" s="10" t="s">
        <v>384</v>
      </c>
      <c r="B309">
        <v>2</v>
      </c>
      <c r="C309" t="s">
        <v>192</v>
      </c>
      <c r="D309" s="20" t="s">
        <v>419</v>
      </c>
      <c r="E309" s="4">
        <v>1</v>
      </c>
      <c r="F309" s="4">
        <v>1</v>
      </c>
      <c r="G309" s="11">
        <v>3</v>
      </c>
      <c r="J309">
        <f t="shared" si="61"/>
        <v>3</v>
      </c>
      <c r="K309" s="2" t="s">
        <v>9</v>
      </c>
      <c r="L309" s="3" t="s">
        <v>523</v>
      </c>
      <c r="M309" s="1"/>
      <c r="N309" t="s">
        <v>417</v>
      </c>
      <c r="O309" t="str">
        <f t="shared" si="59"/>
        <v>SUS304</v>
      </c>
      <c r="P309">
        <f t="shared" si="60"/>
        <v>306</v>
      </c>
      <c r="Q309"/>
      <c r="R309"/>
    </row>
    <row r="310" spans="1:18">
      <c r="A310" s="10" t="s">
        <v>384</v>
      </c>
      <c r="B310">
        <v>2</v>
      </c>
      <c r="C310" t="s">
        <v>380</v>
      </c>
      <c r="D310" s="20" t="s">
        <v>184</v>
      </c>
      <c r="E310" s="4">
        <v>1</v>
      </c>
      <c r="F310" s="4">
        <v>1</v>
      </c>
      <c r="G310" s="11">
        <v>3</v>
      </c>
      <c r="J310">
        <f t="shared" ref="J310" si="62">IF($B310=0,E310,IF($B310=1,E310*F310,IF($B310=2,E310*F310*G310,IF($B310=3,E310*F310*G310*H310,IF($B310=4,E310*F310*G310*H310*I310,"???")))))</f>
        <v>3</v>
      </c>
      <c r="K310" s="2" t="s">
        <v>9</v>
      </c>
      <c r="L310" s="3" t="s">
        <v>524</v>
      </c>
      <c r="N310" s="8" t="s">
        <v>419</v>
      </c>
      <c r="O310" t="str">
        <f t="shared" si="59"/>
        <v>AgSS/V</v>
      </c>
      <c r="P310">
        <f t="shared" si="60"/>
        <v>309</v>
      </c>
    </row>
    <row r="311" spans="1:18">
      <c r="A311" s="10" t="s">
        <v>384</v>
      </c>
      <c r="B311">
        <v>2</v>
      </c>
      <c r="C311" t="s">
        <v>379</v>
      </c>
      <c r="D311" s="20" t="s">
        <v>421</v>
      </c>
      <c r="E311" s="4">
        <v>1</v>
      </c>
      <c r="F311" s="4">
        <v>1</v>
      </c>
      <c r="G311" s="11">
        <v>3</v>
      </c>
      <c r="J311">
        <f t="shared" si="61"/>
        <v>3</v>
      </c>
      <c r="K311" s="12" t="s">
        <v>215</v>
      </c>
      <c r="L311" s="3" t="s">
        <v>420</v>
      </c>
      <c r="N311" s="8" t="s">
        <v>184</v>
      </c>
      <c r="O311" t="str">
        <f t="shared" si="59"/>
        <v>SS/?</v>
      </c>
      <c r="P311">
        <f t="shared" si="60"/>
        <v>226</v>
      </c>
      <c r="Q311" s="19" t="s">
        <v>479</v>
      </c>
    </row>
    <row r="312" spans="1:18">
      <c r="A312" s="10" t="s">
        <v>384</v>
      </c>
      <c r="B312">
        <v>2</v>
      </c>
      <c r="C312" t="s">
        <v>380</v>
      </c>
      <c r="D312" s="20" t="s">
        <v>184</v>
      </c>
      <c r="E312" s="4">
        <v>1</v>
      </c>
      <c r="F312" s="4">
        <v>1</v>
      </c>
      <c r="G312" s="11">
        <v>6</v>
      </c>
      <c r="J312">
        <f t="shared" si="52"/>
        <v>6</v>
      </c>
      <c r="K312" s="2" t="s">
        <v>9</v>
      </c>
      <c r="L312" s="3" t="s">
        <v>524</v>
      </c>
      <c r="N312" s="8" t="s">
        <v>421</v>
      </c>
      <c r="O312" t="str">
        <f t="shared" si="59"/>
        <v>SUS304???</v>
      </c>
      <c r="P312">
        <f t="shared" si="60"/>
        <v>311</v>
      </c>
    </row>
    <row r="313" spans="1:18">
      <c r="A313" s="10" t="s">
        <v>384</v>
      </c>
      <c r="B313">
        <v>2</v>
      </c>
      <c r="C313" t="s">
        <v>190</v>
      </c>
      <c r="D313" s="20" t="s">
        <v>422</v>
      </c>
      <c r="E313" s="4">
        <v>1</v>
      </c>
      <c r="F313" s="4">
        <v>1</v>
      </c>
      <c r="G313" s="11">
        <v>1</v>
      </c>
      <c r="J313">
        <f t="shared" si="52"/>
        <v>1</v>
      </c>
      <c r="K313" s="2" t="s">
        <v>9</v>
      </c>
      <c r="L313" t="s">
        <v>9</v>
      </c>
      <c r="M313" s="1"/>
      <c r="N313"/>
      <c r="O313" t="str">
        <f t="shared" si="59"/>
        <v/>
      </c>
      <c r="P313" t="str">
        <f t="shared" si="60"/>
        <v/>
      </c>
      <c r="Q313"/>
      <c r="R313"/>
    </row>
    <row r="314" spans="1:18">
      <c r="A314" s="10" t="s">
        <v>384</v>
      </c>
      <c r="B314">
        <v>3</v>
      </c>
      <c r="C314" t="s">
        <v>191</v>
      </c>
      <c r="D314" s="20" t="s">
        <v>423</v>
      </c>
      <c r="E314" s="4">
        <v>1</v>
      </c>
      <c r="F314" s="4">
        <v>1</v>
      </c>
      <c r="G314" s="11">
        <v>1</v>
      </c>
      <c r="H314">
        <v>1</v>
      </c>
      <c r="J314">
        <f t="shared" si="52"/>
        <v>1</v>
      </c>
      <c r="K314" s="2">
        <v>373</v>
      </c>
      <c r="L314" s="3" t="s">
        <v>332</v>
      </c>
      <c r="O314" t="str">
        <f t="shared" si="59"/>
        <v/>
      </c>
      <c r="P314" t="str">
        <f t="shared" si="60"/>
        <v/>
      </c>
      <c r="Q314" s="1" t="s">
        <v>447</v>
      </c>
    </row>
    <row r="315" spans="1:18">
      <c r="A315" s="10" t="s">
        <v>384</v>
      </c>
      <c r="B315">
        <v>3</v>
      </c>
      <c r="C315" t="s">
        <v>191</v>
      </c>
      <c r="D315" s="20" t="s">
        <v>424</v>
      </c>
      <c r="E315" s="4">
        <v>1</v>
      </c>
      <c r="F315" s="4">
        <v>1</v>
      </c>
      <c r="G315" s="11">
        <v>1</v>
      </c>
      <c r="H315">
        <v>1</v>
      </c>
      <c r="J315">
        <f t="shared" si="52"/>
        <v>1</v>
      </c>
      <c r="K315" s="2">
        <v>372</v>
      </c>
      <c r="L315" s="3" t="s">
        <v>16</v>
      </c>
      <c r="O315" t="str">
        <f t="shared" si="59"/>
        <v/>
      </c>
      <c r="P315" t="str">
        <f t="shared" si="60"/>
        <v/>
      </c>
      <c r="Q315" s="1" t="s">
        <v>447</v>
      </c>
    </row>
    <row r="316" spans="1:18">
      <c r="A316" s="10" t="s">
        <v>384</v>
      </c>
      <c r="B316">
        <v>3</v>
      </c>
      <c r="C316" t="s">
        <v>191</v>
      </c>
      <c r="D316" s="20" t="s">
        <v>425</v>
      </c>
      <c r="E316" s="4">
        <v>1</v>
      </c>
      <c r="F316" s="4">
        <v>1</v>
      </c>
      <c r="G316" s="11">
        <v>1</v>
      </c>
      <c r="H316">
        <v>1</v>
      </c>
      <c r="J316">
        <f t="shared" ref="J316:J344" si="63">IF($B316=0,E316,IF($B316=1,E316*F316,IF($B316=2,E316*F316*G316,IF($B316=3,E316*F316*G316*H316,IF($B316=4,E316*F316*G316*H316*I316,"???")))))</f>
        <v>1</v>
      </c>
      <c r="K316" s="12" t="s">
        <v>215</v>
      </c>
      <c r="L316" s="3" t="s">
        <v>466</v>
      </c>
      <c r="O316" t="str">
        <f t="shared" si="59"/>
        <v/>
      </c>
      <c r="P316" t="str">
        <f t="shared" si="60"/>
        <v/>
      </c>
      <c r="Q316" s="19" t="s">
        <v>479</v>
      </c>
    </row>
    <row r="317" spans="1:18">
      <c r="A317" s="10" t="s">
        <v>384</v>
      </c>
      <c r="B317">
        <v>3</v>
      </c>
      <c r="C317" t="s">
        <v>191</v>
      </c>
      <c r="D317" s="20" t="s">
        <v>426</v>
      </c>
      <c r="E317" s="4">
        <v>1</v>
      </c>
      <c r="F317" s="4">
        <v>1</v>
      </c>
      <c r="G317" s="11">
        <v>1</v>
      </c>
      <c r="H317">
        <v>1</v>
      </c>
      <c r="J317">
        <f t="shared" ref="J317:J319" si="64">IF($B317=0,E317,IF($B317=1,E317*F317,IF($B317=2,E317*F317*G317,IF($B317=3,E317*F317*G317*H317,IF($B317=4,E317*F317*G317*H317*I317,"???")))))</f>
        <v>1</v>
      </c>
      <c r="K317" s="12" t="s">
        <v>215</v>
      </c>
      <c r="L317" s="3" t="s">
        <v>332</v>
      </c>
      <c r="O317" t="str">
        <f t="shared" si="59"/>
        <v/>
      </c>
      <c r="P317" t="str">
        <f t="shared" si="60"/>
        <v/>
      </c>
      <c r="Q317" s="19" t="s">
        <v>479</v>
      </c>
    </row>
    <row r="318" spans="1:18">
      <c r="A318" s="10" t="s">
        <v>384</v>
      </c>
      <c r="B318">
        <v>3</v>
      </c>
      <c r="C318" t="s">
        <v>191</v>
      </c>
      <c r="D318" s="20" t="s">
        <v>427</v>
      </c>
      <c r="E318" s="4">
        <v>1</v>
      </c>
      <c r="F318" s="4">
        <v>1</v>
      </c>
      <c r="G318" s="11">
        <v>1</v>
      </c>
      <c r="H318">
        <v>1</v>
      </c>
      <c r="J318">
        <f t="shared" si="64"/>
        <v>1</v>
      </c>
      <c r="K318" s="12" t="s">
        <v>215</v>
      </c>
      <c r="L318" s="3" t="s">
        <v>456</v>
      </c>
      <c r="O318" t="str">
        <f t="shared" si="59"/>
        <v/>
      </c>
      <c r="P318" t="str">
        <f t="shared" si="60"/>
        <v/>
      </c>
      <c r="Q318" s="19" t="s">
        <v>479</v>
      </c>
    </row>
    <row r="319" spans="1:18">
      <c r="A319" s="10" t="s">
        <v>384</v>
      </c>
      <c r="B319">
        <v>3</v>
      </c>
      <c r="C319" t="s">
        <v>191</v>
      </c>
      <c r="D319" s="20" t="s">
        <v>428</v>
      </c>
      <c r="E319" s="4">
        <v>1</v>
      </c>
      <c r="F319" s="4">
        <v>1</v>
      </c>
      <c r="G319" s="11">
        <v>1</v>
      </c>
      <c r="H319">
        <v>1</v>
      </c>
      <c r="J319">
        <f t="shared" si="64"/>
        <v>1</v>
      </c>
      <c r="K319" s="12" t="s">
        <v>215</v>
      </c>
      <c r="L319" s="3" t="s">
        <v>456</v>
      </c>
      <c r="O319" t="str">
        <f t="shared" si="59"/>
        <v/>
      </c>
      <c r="P319" t="str">
        <f t="shared" si="60"/>
        <v/>
      </c>
      <c r="Q319" s="19" t="s">
        <v>479</v>
      </c>
    </row>
    <row r="320" spans="1:18">
      <c r="A320" s="10" t="s">
        <v>384</v>
      </c>
      <c r="B320">
        <v>3</v>
      </c>
      <c r="C320" t="s">
        <v>191</v>
      </c>
      <c r="D320" s="20" t="s">
        <v>429</v>
      </c>
      <c r="E320" s="4">
        <v>1</v>
      </c>
      <c r="F320" s="4">
        <v>1</v>
      </c>
      <c r="G320" s="11">
        <v>1</v>
      </c>
      <c r="H320">
        <v>2</v>
      </c>
      <c r="J320">
        <f t="shared" si="63"/>
        <v>2</v>
      </c>
      <c r="K320" s="12" t="s">
        <v>215</v>
      </c>
      <c r="L320" s="3" t="s">
        <v>467</v>
      </c>
      <c r="O320" t="str">
        <f t="shared" si="59"/>
        <v/>
      </c>
      <c r="P320" t="str">
        <f t="shared" si="60"/>
        <v/>
      </c>
      <c r="Q320" s="19" t="s">
        <v>479</v>
      </c>
    </row>
    <row r="321" spans="1:17">
      <c r="A321" s="10" t="s">
        <v>384</v>
      </c>
      <c r="B321">
        <v>3</v>
      </c>
      <c r="C321" t="s">
        <v>191</v>
      </c>
      <c r="D321" s="20" t="s">
        <v>430</v>
      </c>
      <c r="E321" s="4">
        <v>1</v>
      </c>
      <c r="F321" s="4">
        <v>1</v>
      </c>
      <c r="G321" s="11">
        <v>1</v>
      </c>
      <c r="H321">
        <v>1</v>
      </c>
      <c r="J321">
        <f t="shared" si="63"/>
        <v>1</v>
      </c>
      <c r="K321" s="12" t="s">
        <v>215</v>
      </c>
      <c r="L321" s="3" t="s">
        <v>467</v>
      </c>
      <c r="O321" t="str">
        <f t="shared" si="59"/>
        <v/>
      </c>
      <c r="P321" t="str">
        <f t="shared" si="60"/>
        <v/>
      </c>
      <c r="Q321" s="19" t="s">
        <v>479</v>
      </c>
    </row>
    <row r="322" spans="1:17" ht="30">
      <c r="A322" s="10" t="s">
        <v>384</v>
      </c>
      <c r="B322">
        <v>3</v>
      </c>
      <c r="C322" t="s">
        <v>192</v>
      </c>
      <c r="D322" s="20" t="s">
        <v>431</v>
      </c>
      <c r="E322" s="4">
        <v>1</v>
      </c>
      <c r="F322" s="4">
        <v>1</v>
      </c>
      <c r="G322" s="11">
        <v>1</v>
      </c>
      <c r="H322">
        <v>4</v>
      </c>
      <c r="J322">
        <f t="shared" ref="J322:J325" si="65">IF($B322=0,E322,IF($B322=1,E322*F322,IF($B322=2,E322*F322*G322,IF($B322=3,E322*F322*G322*H322,IF($B322=4,E322*F322*G322*H322*I322,"???")))))</f>
        <v>4</v>
      </c>
      <c r="K322" s="2" t="s">
        <v>9</v>
      </c>
      <c r="L322" s="2" t="s">
        <v>526</v>
      </c>
      <c r="M322" s="8" t="s">
        <v>426</v>
      </c>
      <c r="N322" s="8" t="s">
        <v>427</v>
      </c>
      <c r="O322" t="str">
        <f t="shared" si="59"/>
        <v>iron???</v>
      </c>
      <c r="P322">
        <f t="shared" si="60"/>
        <v>318</v>
      </c>
    </row>
    <row r="323" spans="1:17" ht="30">
      <c r="A323" s="10" t="s">
        <v>384</v>
      </c>
      <c r="B323">
        <v>3</v>
      </c>
      <c r="C323" t="s">
        <v>192</v>
      </c>
      <c r="D323" s="20" t="s">
        <v>432</v>
      </c>
      <c r="E323" s="4">
        <v>1</v>
      </c>
      <c r="F323" s="4">
        <v>1</v>
      </c>
      <c r="G323" s="11">
        <v>1</v>
      </c>
      <c r="H323">
        <v>4</v>
      </c>
      <c r="J323">
        <f t="shared" si="65"/>
        <v>4</v>
      </c>
      <c r="K323" s="2" t="s">
        <v>9</v>
      </c>
      <c r="L323" s="3" t="s">
        <v>526</v>
      </c>
      <c r="M323" s="8" t="s">
        <v>425</v>
      </c>
      <c r="N323" s="8" t="s">
        <v>426</v>
      </c>
      <c r="O323" t="str">
        <f t="shared" si="59"/>
        <v>SUS304</v>
      </c>
      <c r="P323">
        <f t="shared" si="60"/>
        <v>317</v>
      </c>
    </row>
    <row r="324" spans="1:17">
      <c r="A324" s="10" t="s">
        <v>384</v>
      </c>
      <c r="B324">
        <v>3</v>
      </c>
      <c r="C324" t="s">
        <v>195</v>
      </c>
      <c r="D324" s="20" t="s">
        <v>433</v>
      </c>
      <c r="E324" s="4">
        <v>1</v>
      </c>
      <c r="F324" s="4">
        <v>1</v>
      </c>
      <c r="G324" s="11">
        <v>1</v>
      </c>
      <c r="H324">
        <v>16</v>
      </c>
      <c r="J324">
        <f t="shared" si="65"/>
        <v>16</v>
      </c>
      <c r="K324" s="12" t="s">
        <v>215</v>
      </c>
      <c r="L324" s="3" t="s">
        <v>9</v>
      </c>
      <c r="O324" t="str">
        <f t="shared" si="59"/>
        <v/>
      </c>
      <c r="P324" t="str">
        <f t="shared" si="60"/>
        <v/>
      </c>
      <c r="Q324" s="19" t="s">
        <v>479</v>
      </c>
    </row>
    <row r="325" spans="1:17">
      <c r="A325" s="10" t="s">
        <v>384</v>
      </c>
      <c r="B325">
        <v>3</v>
      </c>
      <c r="C325" t="s">
        <v>191</v>
      </c>
      <c r="D325" s="20" t="s">
        <v>434</v>
      </c>
      <c r="E325" s="4">
        <v>1</v>
      </c>
      <c r="F325" s="4">
        <v>1</v>
      </c>
      <c r="G325" s="11">
        <v>1</v>
      </c>
      <c r="H325">
        <v>1</v>
      </c>
      <c r="J325">
        <f t="shared" si="65"/>
        <v>1</v>
      </c>
      <c r="K325" s="12" t="s">
        <v>215</v>
      </c>
      <c r="L325" s="3" t="s">
        <v>467</v>
      </c>
      <c r="O325" t="str">
        <f t="shared" si="59"/>
        <v/>
      </c>
      <c r="P325" t="str">
        <f t="shared" si="60"/>
        <v/>
      </c>
      <c r="Q325" s="19" t="s">
        <v>479</v>
      </c>
    </row>
    <row r="326" spans="1:17" ht="30">
      <c r="A326" s="10" t="s">
        <v>384</v>
      </c>
      <c r="B326">
        <v>3</v>
      </c>
      <c r="C326" t="s">
        <v>192</v>
      </c>
      <c r="D326" s="20" t="s">
        <v>353</v>
      </c>
      <c r="E326" s="4">
        <v>1</v>
      </c>
      <c r="F326" s="4">
        <v>1</v>
      </c>
      <c r="G326" s="11">
        <v>1</v>
      </c>
      <c r="H326">
        <v>4</v>
      </c>
      <c r="J326">
        <f t="shared" si="63"/>
        <v>4</v>
      </c>
      <c r="K326" s="2" t="s">
        <v>9</v>
      </c>
      <c r="L326" s="3" t="s">
        <v>526</v>
      </c>
      <c r="M326" s="8" t="s">
        <v>424</v>
      </c>
      <c r="N326" s="8" t="s">
        <v>423</v>
      </c>
      <c r="O326" t="str">
        <f t="shared" si="59"/>
        <v>SUS304</v>
      </c>
      <c r="P326">
        <f t="shared" si="60"/>
        <v>314</v>
      </c>
    </row>
    <row r="327" spans="1:17" ht="30">
      <c r="A327" s="10" t="s">
        <v>384</v>
      </c>
      <c r="B327">
        <v>2</v>
      </c>
      <c r="C327" t="s">
        <v>192</v>
      </c>
      <c r="D327" s="20" t="s">
        <v>435</v>
      </c>
      <c r="E327" s="4">
        <v>1</v>
      </c>
      <c r="F327" s="4">
        <v>1</v>
      </c>
      <c r="G327" s="11">
        <v>6</v>
      </c>
      <c r="J327">
        <f t="shared" si="63"/>
        <v>6</v>
      </c>
      <c r="K327" s="2" t="s">
        <v>9</v>
      </c>
      <c r="L327" s="2" t="s">
        <v>523</v>
      </c>
      <c r="M327" s="8" t="s">
        <v>406</v>
      </c>
      <c r="N327" s="8" t="s">
        <v>423</v>
      </c>
      <c r="O327" t="str">
        <f t="shared" ref="O327:O358" si="66">IF(OR(C327="F",C327="T",C327="N"),VLOOKUP(N327,$D$7:$L$384,9,FALSE),"")</f>
        <v>SUS304</v>
      </c>
      <c r="P327">
        <f t="shared" ref="P327:P358" si="67">IF(OR(C327="F",C327="T",C327="N"),MATCH(N327,$D$7:$D$384,0)+ROW($P$7)-1,"")</f>
        <v>314</v>
      </c>
    </row>
    <row r="328" spans="1:17" ht="45">
      <c r="A328" s="10" t="s">
        <v>384</v>
      </c>
      <c r="B328">
        <v>2</v>
      </c>
      <c r="C328" t="s">
        <v>192</v>
      </c>
      <c r="D328" s="20" t="s">
        <v>444</v>
      </c>
      <c r="E328" s="4">
        <v>1</v>
      </c>
      <c r="F328" s="4">
        <v>1</v>
      </c>
      <c r="G328" s="11">
        <v>3</v>
      </c>
      <c r="J328">
        <f>IF($B328=0,E328,IF($B328=1,E328*F328,IF($B328=2,E328*F328*G328,IF($B328=3,E328*F328*G328*H328,IF($B328=4,E328*F328*G328*H328*I328,"???")))))</f>
        <v>3</v>
      </c>
      <c r="K328" s="2" t="s">
        <v>9</v>
      </c>
      <c r="L328" s="2" t="s">
        <v>523</v>
      </c>
      <c r="M328" s="1" t="s">
        <v>412</v>
      </c>
      <c r="N328" s="8" t="s">
        <v>426</v>
      </c>
      <c r="O328" t="str">
        <f t="shared" si="66"/>
        <v>SUS304</v>
      </c>
      <c r="P328">
        <f t="shared" si="67"/>
        <v>317</v>
      </c>
    </row>
    <row r="329" spans="1:17" ht="30">
      <c r="A329" s="10" t="s">
        <v>384</v>
      </c>
      <c r="B329">
        <v>2</v>
      </c>
      <c r="C329" t="s">
        <v>192</v>
      </c>
      <c r="D329" s="20" t="s">
        <v>444</v>
      </c>
      <c r="E329" s="4">
        <v>1</v>
      </c>
      <c r="F329" s="4">
        <v>1</v>
      </c>
      <c r="G329" s="11">
        <v>3</v>
      </c>
      <c r="J329">
        <f>IF($B329=0,E329,IF($B329=1,E329*F329,IF($B329=2,E329*F329*G329,IF($B329=3,E329*F329*G329*H329,IF($B329=4,E329*F329*G329*H329*I329,"???")))))</f>
        <v>3</v>
      </c>
      <c r="K329" s="2" t="s">
        <v>9</v>
      </c>
      <c r="L329" s="2" t="s">
        <v>523</v>
      </c>
      <c r="M329" s="8" t="s">
        <v>426</v>
      </c>
      <c r="N329" s="1" t="s">
        <v>412</v>
      </c>
      <c r="O329" t="str">
        <f t="shared" si="66"/>
        <v>SUS304</v>
      </c>
      <c r="P329">
        <f t="shared" si="67"/>
        <v>297</v>
      </c>
    </row>
    <row r="330" spans="1:17">
      <c r="A330" s="10" t="s">
        <v>384</v>
      </c>
      <c r="B330">
        <v>2</v>
      </c>
      <c r="C330" t="s">
        <v>195</v>
      </c>
      <c r="D330" s="20" t="s">
        <v>87</v>
      </c>
      <c r="E330" s="4">
        <v>1</v>
      </c>
      <c r="F330" s="4">
        <v>1</v>
      </c>
      <c r="G330" s="11">
        <v>1</v>
      </c>
      <c r="J330">
        <f t="shared" si="63"/>
        <v>1</v>
      </c>
      <c r="K330" s="2" t="s">
        <v>9</v>
      </c>
      <c r="L330" s="3" t="s">
        <v>9</v>
      </c>
      <c r="O330" t="str">
        <f t="shared" si="66"/>
        <v/>
      </c>
      <c r="P330" t="str">
        <f t="shared" si="67"/>
        <v/>
      </c>
    </row>
    <row r="331" spans="1:17">
      <c r="A331" s="10" t="s">
        <v>384</v>
      </c>
      <c r="B331">
        <v>2</v>
      </c>
      <c r="C331" t="s">
        <v>191</v>
      </c>
      <c r="D331" s="20" t="s">
        <v>436</v>
      </c>
      <c r="E331" s="4">
        <v>1</v>
      </c>
      <c r="F331" s="4">
        <v>1</v>
      </c>
      <c r="G331" s="11">
        <v>1</v>
      </c>
      <c r="J331">
        <f t="shared" ref="J331:J333" si="68">IF($B331=0,E331,IF($B331=1,E331*F331,IF($B331=2,E331*F331*G331,IF($B331=3,E331*F331*G331*H331,IF($B331=4,E331*F331*G331*H331*I331,"???")))))</f>
        <v>1</v>
      </c>
      <c r="K331" s="2">
        <v>376</v>
      </c>
      <c r="L331" s="3" t="s">
        <v>449</v>
      </c>
      <c r="O331" t="str">
        <f t="shared" si="66"/>
        <v/>
      </c>
      <c r="P331" t="str">
        <f t="shared" si="67"/>
        <v/>
      </c>
      <c r="Q331" s="1" t="s">
        <v>448</v>
      </c>
    </row>
    <row r="332" spans="1:17" ht="45">
      <c r="A332" s="10" t="s">
        <v>384</v>
      </c>
      <c r="B332">
        <v>2</v>
      </c>
      <c r="C332" t="s">
        <v>192</v>
      </c>
      <c r="D332" s="20" t="s">
        <v>63</v>
      </c>
      <c r="E332" s="4">
        <v>1</v>
      </c>
      <c r="F332" s="4">
        <v>1</v>
      </c>
      <c r="G332" s="11">
        <v>2</v>
      </c>
      <c r="J332">
        <f t="shared" si="68"/>
        <v>2</v>
      </c>
      <c r="K332" s="2" t="s">
        <v>9</v>
      </c>
      <c r="L332" s="2" t="s">
        <v>526</v>
      </c>
      <c r="M332" s="1" t="s">
        <v>436</v>
      </c>
      <c r="N332" s="8" t="s">
        <v>423</v>
      </c>
      <c r="O332" t="str">
        <f t="shared" si="66"/>
        <v>SUS304</v>
      </c>
      <c r="P332">
        <f t="shared" si="67"/>
        <v>314</v>
      </c>
    </row>
    <row r="333" spans="1:17">
      <c r="A333" s="10" t="s">
        <v>384</v>
      </c>
      <c r="B333">
        <v>2</v>
      </c>
      <c r="C333" t="s">
        <v>191</v>
      </c>
      <c r="D333" s="20" t="s">
        <v>400</v>
      </c>
      <c r="E333" s="4">
        <v>1</v>
      </c>
      <c r="F333" s="4">
        <v>1</v>
      </c>
      <c r="G333" s="11">
        <v>1</v>
      </c>
      <c r="J333">
        <f t="shared" si="68"/>
        <v>1</v>
      </c>
      <c r="K333" s="2">
        <v>381</v>
      </c>
      <c r="L333" s="3" t="s">
        <v>450</v>
      </c>
      <c r="O333" t="str">
        <f t="shared" si="66"/>
        <v/>
      </c>
      <c r="P333" t="str">
        <f t="shared" si="67"/>
        <v/>
      </c>
      <c r="Q333" s="1" t="s">
        <v>448</v>
      </c>
    </row>
    <row r="334" spans="1:17">
      <c r="A334" s="10" t="s">
        <v>384</v>
      </c>
      <c r="B334">
        <v>2</v>
      </c>
      <c r="C334" t="s">
        <v>191</v>
      </c>
      <c r="D334" s="20" t="s">
        <v>437</v>
      </c>
      <c r="E334" s="4">
        <v>1</v>
      </c>
      <c r="F334" s="4">
        <v>1</v>
      </c>
      <c r="G334" s="11">
        <v>1</v>
      </c>
      <c r="J334">
        <f t="shared" ref="J334:J343" si="69">IF($B334=0,E334,IF($B334=1,E334*F334,IF($B334=2,E334*F334*G334,IF($B334=3,E334*F334*G334*H334,IF($B334=4,E334*F334*G334*H334*I334,"???")))))</f>
        <v>1</v>
      </c>
      <c r="K334" s="2">
        <v>377</v>
      </c>
      <c r="L334" s="3" t="s">
        <v>332</v>
      </c>
      <c r="O334" t="str">
        <f t="shared" si="66"/>
        <v/>
      </c>
      <c r="P334" t="str">
        <f t="shared" si="67"/>
        <v/>
      </c>
      <c r="Q334" s="1" t="s">
        <v>448</v>
      </c>
    </row>
    <row r="335" spans="1:17" ht="45">
      <c r="A335" s="10" t="s">
        <v>384</v>
      </c>
      <c r="B335">
        <v>2</v>
      </c>
      <c r="C335" t="s">
        <v>192</v>
      </c>
      <c r="D335" s="20" t="s">
        <v>438</v>
      </c>
      <c r="E335" s="4">
        <v>1</v>
      </c>
      <c r="F335" s="4">
        <v>1</v>
      </c>
      <c r="G335" s="11">
        <v>2</v>
      </c>
      <c r="J335">
        <f t="shared" si="69"/>
        <v>2</v>
      </c>
      <c r="K335" s="2" t="s">
        <v>9</v>
      </c>
      <c r="L335" s="2" t="s">
        <v>527</v>
      </c>
      <c r="M335" s="1" t="s">
        <v>437</v>
      </c>
      <c r="N335" s="1" t="s">
        <v>436</v>
      </c>
      <c r="O335" t="str">
        <f t="shared" si="66"/>
        <v>EN6082</v>
      </c>
      <c r="P335">
        <f t="shared" si="67"/>
        <v>331</v>
      </c>
    </row>
    <row r="336" spans="1:17" ht="30">
      <c r="A336" s="10" t="s">
        <v>384</v>
      </c>
      <c r="B336">
        <v>2</v>
      </c>
      <c r="C336" t="s">
        <v>192</v>
      </c>
      <c r="D336" s="20" t="s">
        <v>442</v>
      </c>
      <c r="E336" s="4">
        <v>1</v>
      </c>
      <c r="F336" s="4">
        <v>1</v>
      </c>
      <c r="G336" s="11">
        <v>1</v>
      </c>
      <c r="J336">
        <f t="shared" ref="J336" si="70">IF($B336=0,E336,IF($B336=1,E336*F336,IF($B336=2,E336*F336*G336,IF($B336=3,E336*F336*G336*H336,IF($B336=4,E336*F336*G336*H336*I336,"???")))))</f>
        <v>1</v>
      </c>
      <c r="K336" s="2" t="s">
        <v>9</v>
      </c>
      <c r="L336" s="2" t="s">
        <v>527</v>
      </c>
      <c r="M336" s="1"/>
      <c r="N336" s="1" t="s">
        <v>439</v>
      </c>
      <c r="O336" t="str">
        <f t="shared" si="66"/>
        <v>EN6082</v>
      </c>
      <c r="P336">
        <f t="shared" si="67"/>
        <v>338</v>
      </c>
    </row>
    <row r="337" spans="1:18">
      <c r="A337" s="10" t="s">
        <v>384</v>
      </c>
      <c r="B337">
        <v>2</v>
      </c>
      <c r="C337" t="s">
        <v>380</v>
      </c>
      <c r="D337" s="20" t="s">
        <v>443</v>
      </c>
      <c r="E337" s="4">
        <v>1</v>
      </c>
      <c r="F337" s="4">
        <v>1</v>
      </c>
      <c r="G337" s="11">
        <v>1</v>
      </c>
      <c r="J337">
        <f t="shared" ref="J337" si="71">IF($B337=0,E337,IF($B337=1,E337*F337,IF($B337=2,E337*F337*G337,IF($B337=3,E337*F337*G337*H337,IF($B337=4,E337*F337*G337*H337*I337,"???")))))</f>
        <v>1</v>
      </c>
      <c r="K337" s="2" t="s">
        <v>9</v>
      </c>
      <c r="L337" s="3" t="s">
        <v>473</v>
      </c>
      <c r="M337" s="1"/>
      <c r="N337" s="1" t="s">
        <v>442</v>
      </c>
      <c r="O337" t="str">
        <f t="shared" si="66"/>
        <v>SS/NV</v>
      </c>
      <c r="P337">
        <f t="shared" si="67"/>
        <v>336</v>
      </c>
      <c r="R337" s="1" t="s">
        <v>486</v>
      </c>
    </row>
    <row r="338" spans="1:18">
      <c r="A338" s="10" t="s">
        <v>384</v>
      </c>
      <c r="B338">
        <v>2</v>
      </c>
      <c r="C338" t="s">
        <v>191</v>
      </c>
      <c r="D338" s="20" t="s">
        <v>439</v>
      </c>
      <c r="J338">
        <f t="shared" si="69"/>
        <v>0</v>
      </c>
      <c r="K338" s="2">
        <v>375</v>
      </c>
      <c r="L338" s="3" t="s">
        <v>449</v>
      </c>
      <c r="O338" t="str">
        <f t="shared" si="66"/>
        <v/>
      </c>
      <c r="P338" t="str">
        <f t="shared" si="67"/>
        <v/>
      </c>
      <c r="Q338" s="1" t="s">
        <v>448</v>
      </c>
    </row>
    <row r="339" spans="1:18" ht="60">
      <c r="A339" s="10" t="s">
        <v>384</v>
      </c>
      <c r="B339">
        <v>2</v>
      </c>
      <c r="C339" t="s">
        <v>192</v>
      </c>
      <c r="D339" s="20" t="s">
        <v>57</v>
      </c>
      <c r="E339" s="4">
        <v>1</v>
      </c>
      <c r="F339" s="4">
        <v>1</v>
      </c>
      <c r="G339" s="11">
        <v>2</v>
      </c>
      <c r="J339">
        <f t="shared" si="69"/>
        <v>2</v>
      </c>
      <c r="K339" s="2" t="s">
        <v>9</v>
      </c>
      <c r="L339" s="2" t="s">
        <v>526</v>
      </c>
      <c r="M339" s="1" t="s">
        <v>439</v>
      </c>
      <c r="N339" s="1" t="s">
        <v>440</v>
      </c>
      <c r="O339" t="str">
        <f t="shared" si="66"/>
        <v>SUS304</v>
      </c>
      <c r="P339">
        <f t="shared" si="67"/>
        <v>340</v>
      </c>
    </row>
    <row r="340" spans="1:18">
      <c r="A340" s="10" t="s">
        <v>384</v>
      </c>
      <c r="B340">
        <v>2</v>
      </c>
      <c r="C340" t="s">
        <v>191</v>
      </c>
      <c r="D340" s="20" t="s">
        <v>440</v>
      </c>
      <c r="E340" s="4">
        <v>1</v>
      </c>
      <c r="F340" s="4">
        <v>1</v>
      </c>
      <c r="G340" s="11">
        <v>1</v>
      </c>
      <c r="J340">
        <f t="shared" ref="J340:J341" si="72">IF($B340=0,E340,IF($B340=1,E340*F340,IF($B340=2,E340*F340*G340,IF($B340=3,E340*F340*G340*H340,IF($B340=4,E340*F340*G340*H340*I340,"???")))))</f>
        <v>1</v>
      </c>
      <c r="K340" s="2">
        <v>374</v>
      </c>
      <c r="L340" s="3" t="s">
        <v>332</v>
      </c>
      <c r="O340" t="str">
        <f t="shared" si="66"/>
        <v/>
      </c>
      <c r="P340" t="str">
        <f t="shared" si="67"/>
        <v/>
      </c>
      <c r="Q340" s="1" t="s">
        <v>448</v>
      </c>
    </row>
    <row r="341" spans="1:18">
      <c r="A341" s="10" t="s">
        <v>384</v>
      </c>
      <c r="B341">
        <v>2</v>
      </c>
      <c r="C341" t="s">
        <v>195</v>
      </c>
      <c r="D341" s="20" t="s">
        <v>441</v>
      </c>
      <c r="E341" s="4">
        <v>1</v>
      </c>
      <c r="F341" s="4">
        <v>1</v>
      </c>
      <c r="G341" s="11">
        <v>1</v>
      </c>
      <c r="J341">
        <f t="shared" si="72"/>
        <v>1</v>
      </c>
      <c r="K341" s="2" t="s">
        <v>9</v>
      </c>
      <c r="L341" s="3" t="s">
        <v>215</v>
      </c>
      <c r="O341" t="str">
        <f t="shared" si="66"/>
        <v/>
      </c>
      <c r="P341" t="str">
        <f t="shared" si="67"/>
        <v/>
      </c>
    </row>
    <row r="342" spans="1:18">
      <c r="A342" s="10" t="s">
        <v>384</v>
      </c>
      <c r="J342">
        <f t="shared" si="69"/>
        <v>0</v>
      </c>
      <c r="L342" s="3"/>
      <c r="O342" t="str">
        <f t="shared" si="66"/>
        <v/>
      </c>
      <c r="P342" t="str">
        <f t="shared" si="67"/>
        <v/>
      </c>
    </row>
    <row r="343" spans="1:18">
      <c r="A343" s="10" t="s">
        <v>384</v>
      </c>
      <c r="J343">
        <f t="shared" si="69"/>
        <v>0</v>
      </c>
      <c r="L343" s="3"/>
      <c r="O343" t="str">
        <f t="shared" si="66"/>
        <v/>
      </c>
      <c r="P343" t="str">
        <f t="shared" si="67"/>
        <v/>
      </c>
    </row>
    <row r="344" spans="1:18">
      <c r="A344" s="10" t="s">
        <v>384</v>
      </c>
      <c r="J344">
        <f t="shared" si="63"/>
        <v>0</v>
      </c>
      <c r="L344" s="3"/>
      <c r="O344" t="str">
        <f t="shared" si="66"/>
        <v/>
      </c>
      <c r="P344" t="str">
        <f t="shared" si="67"/>
        <v/>
      </c>
    </row>
    <row r="345" spans="1:18">
      <c r="A345" s="10" t="s">
        <v>384</v>
      </c>
      <c r="J345">
        <f t="shared" ref="J345" si="73">IF($B345=0,E345,IF($B345=1,E345*F345,IF($B345=2,E345*F345*G345,IF($B345=3,E345*F345*G345*H345,IF($B345=4,E345*F345*G345*H345*I345,"???")))))</f>
        <v>0</v>
      </c>
      <c r="L345" s="3"/>
      <c r="O345" t="str">
        <f t="shared" si="66"/>
        <v/>
      </c>
      <c r="P345" t="str">
        <f t="shared" si="67"/>
        <v/>
      </c>
    </row>
    <row r="346" spans="1:18">
      <c r="B346">
        <v>0</v>
      </c>
      <c r="C346" t="s">
        <v>190</v>
      </c>
      <c r="D346" s="1" t="s">
        <v>216</v>
      </c>
      <c r="E346">
        <f>10</f>
        <v>10</v>
      </c>
      <c r="J346">
        <f t="shared" si="52"/>
        <v>10</v>
      </c>
      <c r="K346" s="2" t="s">
        <v>9</v>
      </c>
      <c r="L346" s="2" t="s">
        <v>9</v>
      </c>
      <c r="M346" s="8" t="s">
        <v>2</v>
      </c>
      <c r="O346" t="str">
        <f t="shared" si="66"/>
        <v/>
      </c>
      <c r="P346" t="str">
        <f t="shared" si="67"/>
        <v/>
      </c>
      <c r="Q346" s="1" t="s">
        <v>2</v>
      </c>
      <c r="R346" s="1" t="s">
        <v>2</v>
      </c>
    </row>
    <row r="347" spans="1:18" ht="30">
      <c r="A347" t="s">
        <v>237</v>
      </c>
      <c r="B347">
        <v>1</v>
      </c>
      <c r="C347" t="s">
        <v>191</v>
      </c>
      <c r="D347" s="1" t="s">
        <v>153</v>
      </c>
      <c r="E347">
        <f>10</f>
        <v>10</v>
      </c>
      <c r="F347">
        <v>1</v>
      </c>
      <c r="J347">
        <f t="shared" si="52"/>
        <v>10</v>
      </c>
      <c r="K347" s="2">
        <v>421</v>
      </c>
      <c r="L347" s="2" t="s">
        <v>188</v>
      </c>
      <c r="O347" t="str">
        <f t="shared" si="66"/>
        <v/>
      </c>
      <c r="P347" t="str">
        <f t="shared" si="67"/>
        <v/>
      </c>
      <c r="Q347" s="1" t="s">
        <v>334</v>
      </c>
    </row>
    <row r="348" spans="1:18">
      <c r="A348" t="s">
        <v>237</v>
      </c>
      <c r="B348">
        <v>1</v>
      </c>
      <c r="C348" t="s">
        <v>195</v>
      </c>
      <c r="D348" s="1" t="s">
        <v>156</v>
      </c>
      <c r="E348">
        <f>10</f>
        <v>10</v>
      </c>
      <c r="F348">
        <v>1</v>
      </c>
      <c r="J348">
        <f t="shared" si="52"/>
        <v>10</v>
      </c>
      <c r="K348">
        <v>21043</v>
      </c>
      <c r="L348" s="2" t="s">
        <v>155</v>
      </c>
      <c r="O348" t="str">
        <f t="shared" si="66"/>
        <v/>
      </c>
      <c r="P348" t="str">
        <f t="shared" si="67"/>
        <v/>
      </c>
      <c r="R348" s="1" t="s">
        <v>154</v>
      </c>
    </row>
    <row r="349" spans="1:18">
      <c r="A349" t="s">
        <v>237</v>
      </c>
      <c r="B349">
        <v>1</v>
      </c>
      <c r="C349" t="s">
        <v>192</v>
      </c>
      <c r="D349" s="1" t="s">
        <v>61</v>
      </c>
      <c r="E349">
        <f>10</f>
        <v>10</v>
      </c>
      <c r="F349">
        <v>1</v>
      </c>
      <c r="J349">
        <f t="shared" si="52"/>
        <v>10</v>
      </c>
      <c r="K349" s="2" t="s">
        <v>9</v>
      </c>
      <c r="L349" s="2" t="s">
        <v>9</v>
      </c>
      <c r="N349" s="8" t="s">
        <v>215</v>
      </c>
      <c r="O349" t="e">
        <f t="shared" si="66"/>
        <v>#N/A</v>
      </c>
      <c r="P349" t="e">
        <f t="shared" si="67"/>
        <v>#N/A</v>
      </c>
    </row>
    <row r="350" spans="1:18">
      <c r="A350" t="s">
        <v>237</v>
      </c>
      <c r="B350">
        <v>1</v>
      </c>
      <c r="C350" t="s">
        <v>191</v>
      </c>
      <c r="D350" s="1" t="s">
        <v>157</v>
      </c>
      <c r="E350">
        <f>10</f>
        <v>10</v>
      </c>
      <c r="F350">
        <v>1</v>
      </c>
      <c r="J350">
        <f t="shared" si="52"/>
        <v>10</v>
      </c>
      <c r="K350" s="12" t="s">
        <v>215</v>
      </c>
      <c r="L350" s="2" t="s">
        <v>215</v>
      </c>
      <c r="O350" t="str">
        <f t="shared" si="66"/>
        <v/>
      </c>
      <c r="P350" t="str">
        <f t="shared" si="67"/>
        <v/>
      </c>
    </row>
    <row r="351" spans="1:18">
      <c r="A351" t="s">
        <v>237</v>
      </c>
      <c r="B351">
        <v>1</v>
      </c>
      <c r="C351" t="s">
        <v>191</v>
      </c>
      <c r="D351" s="1" t="s">
        <v>161</v>
      </c>
      <c r="E351">
        <f>10</f>
        <v>10</v>
      </c>
      <c r="F351">
        <v>1</v>
      </c>
      <c r="J351">
        <f t="shared" si="52"/>
        <v>10</v>
      </c>
      <c r="K351" s="12" t="s">
        <v>215</v>
      </c>
      <c r="L351" s="2" t="s">
        <v>215</v>
      </c>
      <c r="O351" t="str">
        <f t="shared" si="66"/>
        <v/>
      </c>
      <c r="P351" t="str">
        <f t="shared" si="67"/>
        <v/>
      </c>
    </row>
    <row r="352" spans="1:18">
      <c r="A352" t="s">
        <v>237</v>
      </c>
      <c r="B352">
        <v>1</v>
      </c>
      <c r="C352" t="s">
        <v>195</v>
      </c>
      <c r="D352" s="1" t="s">
        <v>159</v>
      </c>
      <c r="E352">
        <f>10</f>
        <v>10</v>
      </c>
      <c r="F352">
        <v>1</v>
      </c>
      <c r="J352">
        <f t="shared" si="52"/>
        <v>10</v>
      </c>
      <c r="K352" s="12" t="s">
        <v>215</v>
      </c>
      <c r="L352" s="2" t="s">
        <v>215</v>
      </c>
      <c r="M352" s="8" t="s">
        <v>2</v>
      </c>
      <c r="O352" t="str">
        <f t="shared" si="66"/>
        <v/>
      </c>
      <c r="P352" t="str">
        <f t="shared" si="67"/>
        <v/>
      </c>
    </row>
    <row r="353" spans="1:18">
      <c r="A353" t="s">
        <v>237</v>
      </c>
      <c r="B353">
        <v>1</v>
      </c>
      <c r="C353" t="s">
        <v>191</v>
      </c>
      <c r="D353" s="1" t="s">
        <v>160</v>
      </c>
      <c r="E353">
        <f>10</f>
        <v>10</v>
      </c>
      <c r="F353">
        <v>1</v>
      </c>
      <c r="J353">
        <f t="shared" si="52"/>
        <v>10</v>
      </c>
      <c r="K353" s="12" t="s">
        <v>215</v>
      </c>
      <c r="L353" s="2" t="s">
        <v>215</v>
      </c>
      <c r="M353" s="8" t="s">
        <v>2</v>
      </c>
      <c r="O353" t="str">
        <f t="shared" si="66"/>
        <v/>
      </c>
      <c r="P353" t="str">
        <f t="shared" si="67"/>
        <v/>
      </c>
    </row>
    <row r="354" spans="1:18">
      <c r="A354" t="s">
        <v>237</v>
      </c>
      <c r="B354">
        <v>1</v>
      </c>
      <c r="C354" t="s">
        <v>191</v>
      </c>
      <c r="D354" s="1" t="s">
        <v>162</v>
      </c>
      <c r="E354">
        <f>10</f>
        <v>10</v>
      </c>
      <c r="F354">
        <v>1</v>
      </c>
      <c r="J354">
        <f t="shared" si="52"/>
        <v>10</v>
      </c>
      <c r="K354" s="12" t="s">
        <v>215</v>
      </c>
      <c r="L354" s="2" t="s">
        <v>215</v>
      </c>
      <c r="M354" s="8" t="s">
        <v>2</v>
      </c>
      <c r="O354" t="str">
        <f t="shared" si="66"/>
        <v/>
      </c>
      <c r="P354" t="str">
        <f t="shared" si="67"/>
        <v/>
      </c>
    </row>
    <row r="355" spans="1:18" ht="30">
      <c r="A355" t="s">
        <v>237</v>
      </c>
      <c r="B355">
        <v>1</v>
      </c>
      <c r="C355" t="s">
        <v>192</v>
      </c>
      <c r="D355" s="15" t="s">
        <v>163</v>
      </c>
      <c r="E355">
        <f>10</f>
        <v>10</v>
      </c>
      <c r="F355">
        <v>3</v>
      </c>
      <c r="J355">
        <f t="shared" si="52"/>
        <v>30</v>
      </c>
      <c r="K355" s="2" t="s">
        <v>9</v>
      </c>
      <c r="M355" s="8" t="s">
        <v>2</v>
      </c>
      <c r="N355" s="8" t="s">
        <v>123</v>
      </c>
      <c r="O355" t="str">
        <f t="shared" si="66"/>
        <v>A6061</v>
      </c>
      <c r="P355">
        <f t="shared" si="67"/>
        <v>186</v>
      </c>
      <c r="R355" s="1" t="s">
        <v>344</v>
      </c>
    </row>
    <row r="356" spans="1:18">
      <c r="A356" t="s">
        <v>237</v>
      </c>
      <c r="B356">
        <v>1</v>
      </c>
      <c r="C356" t="s">
        <v>191</v>
      </c>
      <c r="D356" s="1" t="s">
        <v>164</v>
      </c>
      <c r="E356">
        <f>10</f>
        <v>10</v>
      </c>
      <c r="F356">
        <v>1</v>
      </c>
      <c r="J356">
        <f t="shared" si="52"/>
        <v>10</v>
      </c>
      <c r="K356" s="12" t="s">
        <v>215</v>
      </c>
      <c r="L356" s="2" t="s">
        <v>215</v>
      </c>
      <c r="M356" s="8" t="s">
        <v>2</v>
      </c>
      <c r="O356" t="str">
        <f t="shared" si="66"/>
        <v/>
      </c>
      <c r="P356" t="str">
        <f t="shared" si="67"/>
        <v/>
      </c>
    </row>
    <row r="357" spans="1:18">
      <c r="A357" t="s">
        <v>237</v>
      </c>
      <c r="B357">
        <v>1</v>
      </c>
      <c r="C357" t="s">
        <v>192</v>
      </c>
      <c r="D357" s="15" t="s">
        <v>165</v>
      </c>
      <c r="E357">
        <f>10</f>
        <v>10</v>
      </c>
      <c r="F357">
        <v>3</v>
      </c>
      <c r="J357">
        <f t="shared" si="52"/>
        <v>30</v>
      </c>
      <c r="K357" s="2" t="s">
        <v>9</v>
      </c>
      <c r="L357" s="2" t="s">
        <v>9</v>
      </c>
      <c r="M357" s="8" t="s">
        <v>2</v>
      </c>
      <c r="O357" t="e">
        <f t="shared" si="66"/>
        <v>#N/A</v>
      </c>
      <c r="P357" t="e">
        <f t="shared" si="67"/>
        <v>#N/A</v>
      </c>
    </row>
    <row r="358" spans="1:18">
      <c r="A358" t="s">
        <v>237</v>
      </c>
      <c r="B358">
        <v>1</v>
      </c>
      <c r="C358" t="s">
        <v>191</v>
      </c>
      <c r="D358" s="1" t="s">
        <v>166</v>
      </c>
      <c r="E358">
        <f>10</f>
        <v>10</v>
      </c>
      <c r="F358">
        <v>1</v>
      </c>
      <c r="J358">
        <f t="shared" si="52"/>
        <v>10</v>
      </c>
      <c r="K358" s="12" t="s">
        <v>215</v>
      </c>
      <c r="L358" s="2" t="s">
        <v>215</v>
      </c>
      <c r="M358" s="8" t="s">
        <v>2</v>
      </c>
      <c r="O358" t="str">
        <f t="shared" si="66"/>
        <v/>
      </c>
      <c r="P358" t="str">
        <f t="shared" si="67"/>
        <v/>
      </c>
    </row>
    <row r="359" spans="1:18">
      <c r="A359" t="s">
        <v>237</v>
      </c>
      <c r="B359">
        <v>1</v>
      </c>
      <c r="C359" t="s">
        <v>195</v>
      </c>
      <c r="D359" s="1" t="s">
        <v>167</v>
      </c>
      <c r="E359">
        <f>10</f>
        <v>10</v>
      </c>
      <c r="F359">
        <v>1</v>
      </c>
      <c r="J359">
        <f t="shared" si="52"/>
        <v>10</v>
      </c>
      <c r="K359" s="12" t="s">
        <v>215</v>
      </c>
      <c r="L359" s="2" t="s">
        <v>215</v>
      </c>
      <c r="O359" t="str">
        <f t="shared" ref="O359:O384" si="74">IF(OR(C359="F",C359="T",C359="N"),VLOOKUP(N359,$D$7:$L$384,9,FALSE),"")</f>
        <v/>
      </c>
      <c r="P359" t="str">
        <f t="shared" ref="P359:P384" si="75">IF(OR(C359="F",C359="T",C359="N"),MATCH(N359,$D$7:$D$384,0)+ROW($P$7)-1,"")</f>
        <v/>
      </c>
    </row>
    <row r="360" spans="1:18">
      <c r="A360" t="s">
        <v>237</v>
      </c>
      <c r="B360">
        <v>1</v>
      </c>
      <c r="C360" t="s">
        <v>195</v>
      </c>
      <c r="D360" s="1" t="s">
        <v>168</v>
      </c>
      <c r="E360">
        <f>10</f>
        <v>10</v>
      </c>
      <c r="F360">
        <v>4</v>
      </c>
      <c r="J360">
        <f t="shared" si="52"/>
        <v>40</v>
      </c>
      <c r="K360" s="2" t="s">
        <v>9</v>
      </c>
      <c r="L360" s="2" t="s">
        <v>9</v>
      </c>
      <c r="O360" t="str">
        <f t="shared" si="74"/>
        <v/>
      </c>
      <c r="P360" t="str">
        <f t="shared" si="75"/>
        <v/>
      </c>
      <c r="R360" s="1" t="s">
        <v>171</v>
      </c>
    </row>
    <row r="361" spans="1:18">
      <c r="A361" t="s">
        <v>237</v>
      </c>
      <c r="B361">
        <v>1</v>
      </c>
      <c r="C361" t="s">
        <v>193</v>
      </c>
      <c r="D361" s="1" t="s">
        <v>169</v>
      </c>
      <c r="E361">
        <f>10</f>
        <v>10</v>
      </c>
      <c r="F361">
        <v>6</v>
      </c>
      <c r="J361">
        <f t="shared" si="52"/>
        <v>60</v>
      </c>
      <c r="K361" s="2" t="s">
        <v>9</v>
      </c>
      <c r="L361" s="2" t="s">
        <v>9</v>
      </c>
      <c r="O361" t="str">
        <f t="shared" si="74"/>
        <v/>
      </c>
      <c r="P361" t="str">
        <f t="shared" si="75"/>
        <v/>
      </c>
      <c r="R361" s="1" t="s">
        <v>172</v>
      </c>
    </row>
    <row r="362" spans="1:18">
      <c r="A362" t="s">
        <v>237</v>
      </c>
      <c r="B362">
        <v>1</v>
      </c>
      <c r="C362" t="s">
        <v>192</v>
      </c>
      <c r="D362" s="15" t="s">
        <v>170</v>
      </c>
      <c r="E362">
        <f>10</f>
        <v>10</v>
      </c>
      <c r="F362">
        <v>3</v>
      </c>
      <c r="J362">
        <f t="shared" si="52"/>
        <v>30</v>
      </c>
      <c r="K362" s="2" t="s">
        <v>9</v>
      </c>
      <c r="L362" s="2" t="s">
        <v>215</v>
      </c>
      <c r="O362" t="e">
        <f t="shared" si="74"/>
        <v>#N/A</v>
      </c>
      <c r="P362" t="e">
        <f t="shared" si="75"/>
        <v>#N/A</v>
      </c>
    </row>
    <row r="363" spans="1:18">
      <c r="A363" t="s">
        <v>237</v>
      </c>
      <c r="B363">
        <v>1</v>
      </c>
      <c r="C363" t="s">
        <v>193</v>
      </c>
      <c r="D363" s="1" t="s">
        <v>173</v>
      </c>
      <c r="E363">
        <f>10</f>
        <v>10</v>
      </c>
      <c r="F363">
        <v>2</v>
      </c>
      <c r="J363">
        <f t="shared" si="52"/>
        <v>20</v>
      </c>
      <c r="K363" s="2" t="s">
        <v>9</v>
      </c>
      <c r="L363" s="2" t="s">
        <v>9</v>
      </c>
      <c r="O363" t="str">
        <f t="shared" si="74"/>
        <v/>
      </c>
      <c r="P363" t="str">
        <f t="shared" si="75"/>
        <v/>
      </c>
    </row>
    <row r="364" spans="1:18">
      <c r="A364" t="s">
        <v>237</v>
      </c>
      <c r="B364">
        <v>1</v>
      </c>
      <c r="C364" t="s">
        <v>193</v>
      </c>
      <c r="D364" s="15" t="s">
        <v>174</v>
      </c>
      <c r="E364">
        <f>10</f>
        <v>10</v>
      </c>
      <c r="F364">
        <v>2</v>
      </c>
      <c r="J364">
        <f t="shared" si="52"/>
        <v>20</v>
      </c>
      <c r="K364" s="2" t="s">
        <v>9</v>
      </c>
      <c r="L364" s="2" t="s">
        <v>9</v>
      </c>
      <c r="O364" t="str">
        <f t="shared" si="74"/>
        <v/>
      </c>
      <c r="P364" t="str">
        <f t="shared" si="75"/>
        <v/>
      </c>
    </row>
    <row r="365" spans="1:18">
      <c r="A365" t="s">
        <v>237</v>
      </c>
      <c r="B365">
        <v>1</v>
      </c>
      <c r="C365" t="s">
        <v>192</v>
      </c>
      <c r="D365" s="15" t="s">
        <v>175</v>
      </c>
      <c r="E365">
        <f>10</f>
        <v>10</v>
      </c>
      <c r="F365">
        <v>2</v>
      </c>
      <c r="J365">
        <f t="shared" si="52"/>
        <v>20</v>
      </c>
      <c r="K365" s="2" t="s">
        <v>9</v>
      </c>
      <c r="L365" s="2" t="s">
        <v>9</v>
      </c>
      <c r="O365" t="e">
        <f t="shared" si="74"/>
        <v>#N/A</v>
      </c>
      <c r="P365" t="e">
        <f t="shared" si="75"/>
        <v>#N/A</v>
      </c>
    </row>
    <row r="366" spans="1:18">
      <c r="A366" t="s">
        <v>237</v>
      </c>
      <c r="B366">
        <v>1</v>
      </c>
      <c r="C366" t="s">
        <v>191</v>
      </c>
      <c r="D366" s="15" t="s">
        <v>176</v>
      </c>
      <c r="E366">
        <f>10</f>
        <v>10</v>
      </c>
      <c r="F366">
        <v>1</v>
      </c>
      <c r="J366">
        <f t="shared" si="52"/>
        <v>10</v>
      </c>
      <c r="K366" s="12" t="s">
        <v>215</v>
      </c>
      <c r="L366" s="2" t="s">
        <v>215</v>
      </c>
      <c r="O366" t="str">
        <f t="shared" si="74"/>
        <v/>
      </c>
      <c r="P366" t="str">
        <f t="shared" si="75"/>
        <v/>
      </c>
    </row>
    <row r="367" spans="1:18">
      <c r="A367" t="s">
        <v>237</v>
      </c>
      <c r="B367">
        <v>1</v>
      </c>
      <c r="C367" t="s">
        <v>192</v>
      </c>
      <c r="D367" s="15" t="s">
        <v>57</v>
      </c>
      <c r="E367">
        <f>10</f>
        <v>10</v>
      </c>
      <c r="F367">
        <v>2</v>
      </c>
      <c r="J367">
        <f t="shared" si="52"/>
        <v>20</v>
      </c>
      <c r="K367" s="2" t="s">
        <v>9</v>
      </c>
      <c r="N367" s="8" t="s">
        <v>197</v>
      </c>
      <c r="O367" t="e">
        <f t="shared" si="74"/>
        <v>#N/A</v>
      </c>
      <c r="P367" t="e">
        <f t="shared" si="75"/>
        <v>#N/A</v>
      </c>
    </row>
    <row r="368" spans="1:18">
      <c r="A368" t="s">
        <v>237</v>
      </c>
      <c r="B368">
        <v>1</v>
      </c>
      <c r="C368" t="s">
        <v>191</v>
      </c>
      <c r="D368" s="15" t="s">
        <v>178</v>
      </c>
      <c r="E368">
        <f>10</f>
        <v>10</v>
      </c>
      <c r="F368">
        <v>1</v>
      </c>
      <c r="J368">
        <f t="shared" si="52"/>
        <v>10</v>
      </c>
      <c r="K368" s="12" t="s">
        <v>215</v>
      </c>
      <c r="L368" s="2" t="s">
        <v>215</v>
      </c>
      <c r="O368" t="str">
        <f t="shared" si="74"/>
        <v/>
      </c>
      <c r="P368" t="str">
        <f t="shared" si="75"/>
        <v/>
      </c>
    </row>
    <row r="369" spans="1:18">
      <c r="J369">
        <f t="shared" si="52"/>
        <v>0</v>
      </c>
      <c r="O369" t="str">
        <f t="shared" si="74"/>
        <v/>
      </c>
      <c r="P369" t="str">
        <f t="shared" si="75"/>
        <v/>
      </c>
    </row>
    <row r="370" spans="1:18">
      <c r="J370">
        <f t="shared" si="52"/>
        <v>0</v>
      </c>
      <c r="O370" t="str">
        <f t="shared" si="74"/>
        <v/>
      </c>
      <c r="P370" t="str">
        <f t="shared" si="75"/>
        <v/>
      </c>
    </row>
    <row r="371" spans="1:18">
      <c r="B371">
        <v>0</v>
      </c>
      <c r="C371" t="s">
        <v>190</v>
      </c>
      <c r="D371" s="15" t="s">
        <v>217</v>
      </c>
      <c r="E371">
        <v>4</v>
      </c>
      <c r="J371">
        <f t="shared" si="52"/>
        <v>4</v>
      </c>
      <c r="K371" s="2" t="s">
        <v>9</v>
      </c>
      <c r="O371" t="str">
        <f t="shared" si="74"/>
        <v/>
      </c>
      <c r="P371" t="str">
        <f t="shared" si="75"/>
        <v/>
      </c>
    </row>
    <row r="372" spans="1:18">
      <c r="J372">
        <f t="shared" si="52"/>
        <v>0</v>
      </c>
      <c r="O372" t="str">
        <f t="shared" si="74"/>
        <v/>
      </c>
      <c r="P372" t="str">
        <f t="shared" si="75"/>
        <v/>
      </c>
    </row>
    <row r="373" spans="1:18">
      <c r="B373">
        <v>0</v>
      </c>
      <c r="C373" t="s">
        <v>190</v>
      </c>
      <c r="D373" s="15" t="s">
        <v>224</v>
      </c>
      <c r="E373">
        <v>1</v>
      </c>
      <c r="J373">
        <f t="shared" si="52"/>
        <v>1</v>
      </c>
      <c r="K373" s="2" t="s">
        <v>9</v>
      </c>
      <c r="O373" t="str">
        <f t="shared" si="74"/>
        <v/>
      </c>
      <c r="P373" t="str">
        <f t="shared" si="75"/>
        <v/>
      </c>
    </row>
    <row r="374" spans="1:18">
      <c r="A374" t="s">
        <v>224</v>
      </c>
      <c r="B374">
        <v>1</v>
      </c>
      <c r="C374" t="s">
        <v>191</v>
      </c>
      <c r="D374" s="15" t="s">
        <v>225</v>
      </c>
      <c r="E374">
        <v>1</v>
      </c>
      <c r="F374" s="10">
        <v>0</v>
      </c>
      <c r="J374">
        <f t="shared" si="52"/>
        <v>0</v>
      </c>
      <c r="K374" s="2">
        <v>513</v>
      </c>
      <c r="L374" s="2" t="s">
        <v>226</v>
      </c>
      <c r="O374" t="str">
        <f t="shared" si="74"/>
        <v/>
      </c>
      <c r="P374" t="str">
        <f t="shared" si="75"/>
        <v/>
      </c>
      <c r="Q374" s="1" t="s">
        <v>307</v>
      </c>
    </row>
    <row r="375" spans="1:18">
      <c r="A375" t="s">
        <v>224</v>
      </c>
      <c r="B375">
        <v>3</v>
      </c>
      <c r="C375" t="s">
        <v>191</v>
      </c>
      <c r="D375" s="1" t="s">
        <v>106</v>
      </c>
      <c r="E375" s="4">
        <v>1</v>
      </c>
      <c r="F375" s="4">
        <v>1</v>
      </c>
      <c r="G375" s="4">
        <v>1</v>
      </c>
      <c r="H375">
        <v>2</v>
      </c>
      <c r="J375">
        <f t="shared" si="52"/>
        <v>2</v>
      </c>
      <c r="K375" s="2" t="s">
        <v>253</v>
      </c>
      <c r="L375" s="2" t="s">
        <v>332</v>
      </c>
      <c r="M375" s="8" t="s">
        <v>2</v>
      </c>
      <c r="O375" t="str">
        <f t="shared" si="74"/>
        <v/>
      </c>
      <c r="P375" t="str">
        <f t="shared" si="75"/>
        <v/>
      </c>
      <c r="Q375" t="s">
        <v>274</v>
      </c>
      <c r="R375" s="1" t="s">
        <v>2</v>
      </c>
    </row>
    <row r="376" spans="1:18">
      <c r="A376" t="s">
        <v>224</v>
      </c>
      <c r="B376">
        <v>2</v>
      </c>
      <c r="C376" t="s">
        <v>191</v>
      </c>
      <c r="D376" s="1" t="s">
        <v>138</v>
      </c>
      <c r="E376">
        <v>1</v>
      </c>
      <c r="F376">
        <v>1</v>
      </c>
      <c r="G376">
        <v>1</v>
      </c>
      <c r="J376" s="10">
        <f t="shared" si="52"/>
        <v>1</v>
      </c>
      <c r="K376" s="2" t="s">
        <v>254</v>
      </c>
      <c r="L376" s="2" t="s">
        <v>333</v>
      </c>
      <c r="M376" s="8" t="s">
        <v>2</v>
      </c>
      <c r="O376" t="str">
        <f t="shared" si="74"/>
        <v/>
      </c>
      <c r="P376" t="str">
        <f t="shared" si="75"/>
        <v/>
      </c>
      <c r="Q376" t="s">
        <v>280</v>
      </c>
      <c r="R376" s="1" t="s">
        <v>2</v>
      </c>
    </row>
    <row r="377" spans="1:18">
      <c r="A377" t="s">
        <v>224</v>
      </c>
      <c r="B377">
        <v>2</v>
      </c>
      <c r="C377" t="s">
        <v>191</v>
      </c>
      <c r="D377" s="1" t="s">
        <v>139</v>
      </c>
      <c r="E377">
        <v>1</v>
      </c>
      <c r="F377">
        <v>1</v>
      </c>
      <c r="G377">
        <v>1</v>
      </c>
      <c r="J377" s="10">
        <f t="shared" si="52"/>
        <v>1</v>
      </c>
      <c r="K377" s="2" t="s">
        <v>255</v>
      </c>
      <c r="L377" s="2" t="s">
        <v>333</v>
      </c>
      <c r="M377" s="8" t="s">
        <v>2</v>
      </c>
      <c r="O377" t="str">
        <f t="shared" si="74"/>
        <v/>
      </c>
      <c r="P377" t="str">
        <f t="shared" si="75"/>
        <v/>
      </c>
      <c r="Q377" t="s">
        <v>281</v>
      </c>
      <c r="R377" s="1" t="s">
        <v>2</v>
      </c>
    </row>
    <row r="378" spans="1:18">
      <c r="A378" t="s">
        <v>224</v>
      </c>
      <c r="B378">
        <v>1</v>
      </c>
      <c r="C378" t="s">
        <v>191</v>
      </c>
      <c r="D378" s="1" t="s">
        <v>251</v>
      </c>
      <c r="E378">
        <v>1</v>
      </c>
      <c r="F378">
        <v>0</v>
      </c>
      <c r="J378" s="10">
        <f t="shared" si="52"/>
        <v>0</v>
      </c>
      <c r="K378" s="2">
        <v>514</v>
      </c>
      <c r="O378" t="str">
        <f t="shared" si="74"/>
        <v/>
      </c>
      <c r="P378" t="str">
        <f t="shared" si="75"/>
        <v/>
      </c>
      <c r="Q378" s="1" t="s">
        <v>308</v>
      </c>
    </row>
    <row r="379" spans="1:18">
      <c r="A379" t="s">
        <v>224</v>
      </c>
      <c r="B379">
        <v>1</v>
      </c>
      <c r="C379" t="s">
        <v>191</v>
      </c>
      <c r="D379" s="1" t="s">
        <v>252</v>
      </c>
      <c r="E379">
        <v>1</v>
      </c>
      <c r="F379">
        <v>0</v>
      </c>
      <c r="J379" s="10">
        <f t="shared" si="52"/>
        <v>0</v>
      </c>
      <c r="K379" s="2">
        <v>515</v>
      </c>
      <c r="O379" t="str">
        <f t="shared" si="74"/>
        <v/>
      </c>
      <c r="P379" t="str">
        <f t="shared" si="75"/>
        <v/>
      </c>
      <c r="Q379" s="1" t="s">
        <v>308</v>
      </c>
    </row>
    <row r="380" spans="1:18">
      <c r="A380" t="s">
        <v>480</v>
      </c>
      <c r="B380">
        <v>2</v>
      </c>
      <c r="C380" t="s">
        <v>191</v>
      </c>
      <c r="D380" s="1" t="s">
        <v>138</v>
      </c>
      <c r="E380">
        <v>1</v>
      </c>
      <c r="F380">
        <v>1</v>
      </c>
      <c r="G380">
        <v>1</v>
      </c>
      <c r="J380" s="10">
        <v>1</v>
      </c>
      <c r="K380" s="2" t="s">
        <v>254</v>
      </c>
      <c r="L380" s="2" t="s">
        <v>333</v>
      </c>
      <c r="M380" s="8" t="s">
        <v>2</v>
      </c>
      <c r="O380" t="str">
        <f t="shared" si="74"/>
        <v/>
      </c>
      <c r="P380" t="str">
        <f t="shared" si="75"/>
        <v/>
      </c>
      <c r="Q380" t="s">
        <v>280</v>
      </c>
      <c r="R380" s="1" t="s">
        <v>2</v>
      </c>
    </row>
    <row r="381" spans="1:18" ht="45">
      <c r="A381" t="s">
        <v>480</v>
      </c>
      <c r="B381">
        <v>2</v>
      </c>
      <c r="C381" s="4" t="s">
        <v>192</v>
      </c>
      <c r="D381" s="15" t="s">
        <v>179</v>
      </c>
      <c r="E381">
        <v>1</v>
      </c>
      <c r="F381">
        <v>1</v>
      </c>
      <c r="G381">
        <v>2</v>
      </c>
      <c r="J381">
        <f>IF($B381=0,E381,IF($B381=1,E381*F381,IF($B381=2,E381*F381*G381,IF($B381=3,E381*F381*G381*H381,IF($B381=4,E381*F381*G381*H381*I381,"???")))))</f>
        <v>2</v>
      </c>
      <c r="K381" s="2" t="s">
        <v>9</v>
      </c>
      <c r="M381" s="1" t="s">
        <v>138</v>
      </c>
      <c r="N381" s="1" t="s">
        <v>136</v>
      </c>
      <c r="O381" t="str">
        <f t="shared" si="74"/>
        <v>A6061</v>
      </c>
      <c r="P381">
        <f t="shared" si="75"/>
        <v>243</v>
      </c>
      <c r="Q381"/>
    </row>
    <row r="382" spans="1:18" ht="30">
      <c r="A382" t="s">
        <v>480</v>
      </c>
      <c r="B382">
        <v>2</v>
      </c>
      <c r="C382" s="4" t="s">
        <v>192</v>
      </c>
      <c r="D382" s="15" t="s">
        <v>179</v>
      </c>
      <c r="E382">
        <v>1</v>
      </c>
      <c r="F382">
        <v>1</v>
      </c>
      <c r="G382">
        <v>2</v>
      </c>
      <c r="J382">
        <f>IF($B382=0,E382,IF($B382=1,E382*F382,IF($B382=2,E382*F382*G382,IF($B382=3,E382*F382*G382*H382,IF($B382=4,E382*F382*G382*H382*I382,"???")))))</f>
        <v>2</v>
      </c>
      <c r="K382" s="2" t="s">
        <v>9</v>
      </c>
      <c r="N382" s="1" t="s">
        <v>138</v>
      </c>
      <c r="O382" t="str">
        <f t="shared" si="74"/>
        <v>A6061</v>
      </c>
      <c r="P382">
        <f t="shared" si="75"/>
        <v>376</v>
      </c>
      <c r="Q382"/>
    </row>
    <row r="383" spans="1:18">
      <c r="A383" t="s">
        <v>480</v>
      </c>
      <c r="B383">
        <v>2</v>
      </c>
      <c r="C383" t="s">
        <v>191</v>
      </c>
      <c r="D383" s="1" t="s">
        <v>139</v>
      </c>
      <c r="E383">
        <v>1</v>
      </c>
      <c r="F383">
        <v>1</v>
      </c>
      <c r="G383">
        <v>1</v>
      </c>
      <c r="J383" s="10">
        <v>1</v>
      </c>
      <c r="K383" s="2" t="s">
        <v>255</v>
      </c>
      <c r="L383" s="2" t="s">
        <v>333</v>
      </c>
      <c r="M383" s="8" t="s">
        <v>2</v>
      </c>
      <c r="O383" t="str">
        <f t="shared" si="74"/>
        <v/>
      </c>
      <c r="P383" t="str">
        <f t="shared" si="75"/>
        <v/>
      </c>
      <c r="Q383" t="s">
        <v>268</v>
      </c>
      <c r="R383" s="1" t="s">
        <v>2</v>
      </c>
    </row>
    <row r="384" spans="1:18" ht="45">
      <c r="A384" t="s">
        <v>480</v>
      </c>
      <c r="B384">
        <v>2</v>
      </c>
      <c r="C384" t="s">
        <v>192</v>
      </c>
      <c r="D384" s="21" t="s">
        <v>180</v>
      </c>
      <c r="E384">
        <v>1</v>
      </c>
      <c r="F384">
        <v>1</v>
      </c>
      <c r="G384">
        <v>8</v>
      </c>
      <c r="J384">
        <f>IF($B384=0,E384,IF($B384=1,E384*F384,IF($B384=2,E384*F384*G384,IF($B384=3,E384*F384*G384*H384,IF($B384=4,E384*F384*G384*H384*I384,"???")))))</f>
        <v>8</v>
      </c>
      <c r="K384" s="2" t="s">
        <v>9</v>
      </c>
      <c r="L384" s="2" t="s">
        <v>525</v>
      </c>
      <c r="M384" s="1" t="s">
        <v>139</v>
      </c>
      <c r="N384" s="1" t="s">
        <v>136</v>
      </c>
      <c r="O384" t="str">
        <f t="shared" si="74"/>
        <v>A6061</v>
      </c>
      <c r="P384">
        <f t="shared" si="75"/>
        <v>243</v>
      </c>
    </row>
    <row r="385" spans="3:17">
      <c r="C385" s="4"/>
      <c r="D385" s="15"/>
      <c r="N385" s="1"/>
      <c r="Q385"/>
    </row>
  </sheetData>
  <autoFilter ref="B5:R384"/>
  <phoneticPr fontId="8" type="noConversion"/>
  <conditionalFormatting sqref="B206:C207">
    <cfRule type="dataBar" priority="1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{02C8172A-4DE7-E042-88E9-F0DBC96F312C}</x14:id>
        </ext>
      </extLst>
    </cfRule>
  </conditionalFormatting>
  <conditionalFormatting sqref="B213:C213">
    <cfRule type="dataBar" priority="1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{61F08F4A-2FD5-DC41-AA34-6D68533755F6}</x14:id>
        </ext>
      </extLst>
    </cfRule>
  </conditionalFormatting>
  <conditionalFormatting sqref="B214:C214">
    <cfRule type="dataBar" priority="1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{0CC3C258-026A-4541-B2ED-C6F26885559B}</x14:id>
        </ext>
      </extLst>
    </cfRule>
  </conditionalFormatting>
  <conditionalFormatting sqref="B210:C210">
    <cfRule type="dataBar" priority="1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{80E9282E-3C59-F24F-B738-466A7C2E3EAF}</x14:id>
        </ext>
      </extLst>
    </cfRule>
  </conditionalFormatting>
  <conditionalFormatting sqref="B242:C242">
    <cfRule type="dataBar" priority="1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{43DAA3B5-62F2-894D-9069-8BA26E9CEBF3}</x14:id>
        </ext>
      </extLst>
    </cfRule>
  </conditionalFormatting>
  <conditionalFormatting sqref="B238:C238">
    <cfRule type="dataBar" priority="1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{9E9E7D40-BC32-A04F-96D7-D6BC5BDFC59C}</x14:id>
        </ext>
      </extLst>
    </cfRule>
  </conditionalFormatting>
  <conditionalFormatting sqref="B235:C235">
    <cfRule type="dataBar" priority="1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{610A052D-B6F8-5B4E-A37C-F1DA8A19D40D}</x14:id>
        </ext>
      </extLst>
    </cfRule>
  </conditionalFormatting>
  <conditionalFormatting sqref="B236:C236">
    <cfRule type="dataBar" priority="1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{5E48391B-760B-8344-BFCD-CD36E76C2F63}</x14:id>
        </ext>
      </extLst>
    </cfRule>
  </conditionalFormatting>
  <conditionalFormatting sqref="B223:C223">
    <cfRule type="dataBar" priority="1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{754C7314-5476-A74C-A1C5-6FEAA12DF75C}</x14:id>
        </ext>
      </extLst>
    </cfRule>
  </conditionalFormatting>
  <conditionalFormatting sqref="B224:C224">
    <cfRule type="dataBar" priority="1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{4CD2D210-4AC5-F64E-964C-9630E1474DE7}</x14:id>
        </ext>
      </extLst>
    </cfRule>
  </conditionalFormatting>
  <conditionalFormatting sqref="B239:C239">
    <cfRule type="dataBar" priority="1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{B82E89C8-B5D7-E949-881B-43E3B9C15F58}</x14:id>
        </ext>
      </extLst>
    </cfRule>
  </conditionalFormatting>
  <conditionalFormatting sqref="B240:C240">
    <cfRule type="dataBar" priority="1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{B2DCE1BA-ABC6-C245-BDCC-D6B3080DB845}</x14:id>
        </ext>
      </extLst>
    </cfRule>
  </conditionalFormatting>
  <conditionalFormatting sqref="C174:C177">
    <cfRule type="dataBar" priority="1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{B57F99E6-1F56-4247-B0EB-F4181AAAFD8A}</x14:id>
        </ext>
      </extLst>
    </cfRule>
  </conditionalFormatting>
  <conditionalFormatting sqref="B375:C375">
    <cfRule type="dataBar" priority="10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{CF0B6101-01E0-8A4D-9FA8-5AC2EC4029E1}</x14:id>
        </ext>
      </extLst>
    </cfRule>
  </conditionalFormatting>
  <conditionalFormatting sqref="C18:C21">
    <cfRule type="dataBar" priority="10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{454BEE31-F82C-2449-BA65-AC3DB10FF1B3}</x14:id>
        </ext>
      </extLst>
    </cfRule>
  </conditionalFormatting>
  <conditionalFormatting sqref="B376:C376">
    <cfRule type="dataBar" priority="10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{FEC66CB6-F00D-AC47-A190-999472920780}</x14:id>
        </ext>
      </extLst>
    </cfRule>
  </conditionalFormatting>
  <conditionalFormatting sqref="B377:C377">
    <cfRule type="dataBar" priority="10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{66E15E81-B104-6347-A8FB-9A37302644F6}</x14:id>
        </ext>
      </extLst>
    </cfRule>
  </conditionalFormatting>
  <conditionalFormatting sqref="B167">
    <cfRule type="dataBar" priority="10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{B98ADAA8-06D3-9349-951B-1E1E2D091A6A}</x14:id>
        </ext>
      </extLst>
    </cfRule>
  </conditionalFormatting>
  <conditionalFormatting sqref="B168">
    <cfRule type="dataBar" priority="9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{66EB8E6A-177D-9D40-BE2E-739846EAEDED}</x14:id>
        </ext>
      </extLst>
    </cfRule>
  </conditionalFormatting>
  <conditionalFormatting sqref="B169">
    <cfRule type="dataBar" priority="9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{3604460A-D73E-674F-969B-9F67CFF8C24D}</x14:id>
        </ext>
      </extLst>
    </cfRule>
  </conditionalFormatting>
  <conditionalFormatting sqref="B170">
    <cfRule type="dataBar" priority="9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{92A4B658-E27C-D84C-8D2B-D32B7560409A}</x14:id>
        </ext>
      </extLst>
    </cfRule>
  </conditionalFormatting>
  <conditionalFormatting sqref="B166:C166 C167:C170">
    <cfRule type="dataBar" priority="15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{0AF85B6A-23C0-AB45-A77C-CC8A54A4E0AD}</x14:id>
        </ext>
      </extLst>
    </cfRule>
  </conditionalFormatting>
  <conditionalFormatting sqref="B50:C50">
    <cfRule type="dataBar" priority="9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{9ED3A476-502C-964B-821D-9541216BDE2E}</x14:id>
        </ext>
      </extLst>
    </cfRule>
  </conditionalFormatting>
  <conditionalFormatting sqref="B51:C53">
    <cfRule type="dataBar" priority="9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{689A7A01-B66E-9243-92BE-7ECD8C4620FC}</x14:id>
        </ext>
      </extLst>
    </cfRule>
  </conditionalFormatting>
  <conditionalFormatting sqref="C47:C48">
    <cfRule type="dataBar" priority="18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{BCC0F777-4182-8747-A866-CA3004E8EB5D}</x14:id>
        </ext>
      </extLst>
    </cfRule>
  </conditionalFormatting>
  <conditionalFormatting sqref="B38:C38">
    <cfRule type="dataBar" priority="9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{77C7F79C-643A-4C43-A7D7-25AFD0E7C4E5}</x14:id>
        </ext>
      </extLst>
    </cfRule>
  </conditionalFormatting>
  <conditionalFormatting sqref="B118:C118">
    <cfRule type="dataBar" priority="9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{F6E11F98-7C2D-B943-8510-BA56A8CD4B25}</x14:id>
        </ext>
      </extLst>
    </cfRule>
  </conditionalFormatting>
  <conditionalFormatting sqref="B109:C109">
    <cfRule type="dataBar" priority="9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{1F44ABD3-A105-DB4A-93B1-D400E58B6794}</x14:id>
        </ext>
      </extLst>
    </cfRule>
  </conditionalFormatting>
  <conditionalFormatting sqref="B146:C146">
    <cfRule type="dataBar" priority="9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{6951D393-7F73-DC4D-8957-BAEDC278B39B}</x14:id>
        </ext>
      </extLst>
    </cfRule>
  </conditionalFormatting>
  <conditionalFormatting sqref="B147:C148">
    <cfRule type="dataBar" priority="8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{EDDA500C-69E0-EB46-AE65-5FF0E31A82AD}</x14:id>
        </ext>
      </extLst>
    </cfRule>
  </conditionalFormatting>
  <conditionalFormatting sqref="B144:C144">
    <cfRule type="dataBar" priority="8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{AAC2F027-40BA-9342-8CC2-CE56B03435BB}</x14:id>
        </ext>
      </extLst>
    </cfRule>
  </conditionalFormatting>
  <conditionalFormatting sqref="B110:C110">
    <cfRule type="dataBar" priority="8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{2E9E222F-CA27-DA41-A536-0DA6E94A2B09}</x14:id>
        </ext>
      </extLst>
    </cfRule>
  </conditionalFormatting>
  <conditionalFormatting sqref="B119:C119">
    <cfRule type="dataBar" priority="8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{8E13749F-561B-4140-936A-0112477AAF2F}</x14:id>
        </ext>
      </extLst>
    </cfRule>
  </conditionalFormatting>
  <conditionalFormatting sqref="B120:C120">
    <cfRule type="dataBar" priority="8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{4CF04C93-65EF-2E47-B1E2-7A3030CDDF99}</x14:id>
        </ext>
      </extLst>
    </cfRule>
  </conditionalFormatting>
  <conditionalFormatting sqref="B121:C121">
    <cfRule type="dataBar" priority="8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{26CCA03F-AEB3-9842-B879-A36D7227161F}</x14:id>
        </ext>
      </extLst>
    </cfRule>
  </conditionalFormatting>
  <conditionalFormatting sqref="B111:C111">
    <cfRule type="dataBar" priority="8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{BE6EBFA8-BA00-9F44-BFEA-43BC54DE3368}</x14:id>
        </ext>
      </extLst>
    </cfRule>
  </conditionalFormatting>
  <conditionalFormatting sqref="B112:C112">
    <cfRule type="dataBar" priority="8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{4551CB73-9839-CC40-8FF2-0EDC3FD3DD92}</x14:id>
        </ext>
      </extLst>
    </cfRule>
  </conditionalFormatting>
  <conditionalFormatting sqref="B72:C72">
    <cfRule type="dataBar" priority="8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{1D1D9D3B-C740-104B-AC20-90A2FBC90DA8}</x14:id>
        </ext>
      </extLst>
    </cfRule>
  </conditionalFormatting>
  <conditionalFormatting sqref="B73:C73">
    <cfRule type="dataBar" priority="8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{25972D91-D6B5-D742-B008-7947687345D4}</x14:id>
        </ext>
      </extLst>
    </cfRule>
  </conditionalFormatting>
  <conditionalFormatting sqref="B74:C74">
    <cfRule type="dataBar" priority="7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{77EEAB26-54BC-6244-B01F-0ABF88A8ECFD}</x14:id>
        </ext>
      </extLst>
    </cfRule>
  </conditionalFormatting>
  <conditionalFormatting sqref="B172:C172">
    <cfRule type="dataBar" priority="7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{E52E0427-86C2-D640-BA41-9B1C8DDB26CF}</x14:id>
        </ext>
      </extLst>
    </cfRule>
  </conditionalFormatting>
  <conditionalFormatting sqref="B81:C81">
    <cfRule type="dataBar" priority="7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{FB15B2B2-6C4A-ED40-9B6E-4E28F378E5DF}</x14:id>
        </ext>
      </extLst>
    </cfRule>
  </conditionalFormatting>
  <conditionalFormatting sqref="B82:C82">
    <cfRule type="dataBar" priority="7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{0C04AC1A-6057-8C46-8363-96A14EEB963A}</x14:id>
        </ext>
      </extLst>
    </cfRule>
  </conditionalFormatting>
  <conditionalFormatting sqref="B83:C83">
    <cfRule type="dataBar" priority="7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{BC938C0E-3548-1044-A35A-12D8FBEC4E61}</x14:id>
        </ext>
      </extLst>
    </cfRule>
  </conditionalFormatting>
  <conditionalFormatting sqref="B115:C116">
    <cfRule type="dataBar" priority="7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{073B5AD6-3B14-1644-8000-7192B121AE7E}</x14:id>
        </ext>
      </extLst>
    </cfRule>
  </conditionalFormatting>
  <conditionalFormatting sqref="B93:C94">
    <cfRule type="dataBar" priority="7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{3E9EF66B-1429-0A44-B2B1-499FFF38221F}</x14:id>
        </ext>
      </extLst>
    </cfRule>
  </conditionalFormatting>
  <conditionalFormatting sqref="B92:C92">
    <cfRule type="dataBar" priority="7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{AA7F2733-B82D-8E42-8D09-5CBD68C876FC}</x14:id>
        </ext>
      </extLst>
    </cfRule>
  </conditionalFormatting>
  <conditionalFormatting sqref="B155:C155">
    <cfRule type="dataBar" priority="7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{A3D684FC-71A7-B845-8618-D05D63DD6F72}</x14:id>
        </ext>
      </extLst>
    </cfRule>
  </conditionalFormatting>
  <conditionalFormatting sqref="B99:C99">
    <cfRule type="dataBar" priority="2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{6C248DF9-50D1-7949-B27A-918923C1E03A}</x14:id>
        </ext>
      </extLst>
    </cfRule>
  </conditionalFormatting>
  <conditionalFormatting sqref="B103:C103">
    <cfRule type="dataBar" priority="6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{523DF7AC-B77F-9C48-8282-F5DF74DB66D1}</x14:id>
        </ext>
      </extLst>
    </cfRule>
  </conditionalFormatting>
  <conditionalFormatting sqref="B104:C104">
    <cfRule type="dataBar" priority="6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{D02005D9-06AA-7B48-B2A4-5ED4492FF5A0}</x14:id>
        </ext>
      </extLst>
    </cfRule>
  </conditionalFormatting>
  <conditionalFormatting sqref="B161:C161">
    <cfRule type="dataBar" priority="6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{C5C8DF6A-1E56-AB4C-B9AF-34B0D8B5648D}</x14:id>
        </ext>
      </extLst>
    </cfRule>
  </conditionalFormatting>
  <conditionalFormatting sqref="B164:C164 B162:C162">
    <cfRule type="dataBar" priority="6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{77E0AF93-4B00-7947-9479-DB570621A84A}</x14:id>
        </ext>
      </extLst>
    </cfRule>
  </conditionalFormatting>
  <conditionalFormatting sqref="B181:C181">
    <cfRule type="dataBar" priority="6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{E090D0E0-4B5A-D843-A524-F1B67288B43C}</x14:id>
        </ext>
      </extLst>
    </cfRule>
  </conditionalFormatting>
  <conditionalFormatting sqref="B163:C163">
    <cfRule type="dataBar" priority="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{D45FDA6B-316F-084B-817B-511D26C7941F}</x14:id>
        </ext>
      </extLst>
    </cfRule>
  </conditionalFormatting>
  <conditionalFormatting sqref="B165:C165">
    <cfRule type="dataBar" priority="6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{D2E90251-1433-CF43-A5F9-5BC424E2B81A}</x14:id>
        </ext>
      </extLst>
    </cfRule>
  </conditionalFormatting>
  <conditionalFormatting sqref="B125:C125">
    <cfRule type="dataBar" priority="6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{1B1631C3-81EF-5442-85A4-EC248D11C272}</x14:id>
        </ext>
      </extLst>
    </cfRule>
  </conditionalFormatting>
  <conditionalFormatting sqref="B132:C132">
    <cfRule type="dataBar" priority="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{29C6DF61-1138-0F4A-80EC-EBC9E19ACB4D}</x14:id>
        </ext>
      </extLst>
    </cfRule>
  </conditionalFormatting>
  <conditionalFormatting sqref="B128:C128">
    <cfRule type="dataBar" priority="5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{9CF9FCAA-FCF4-964A-969D-FA66211FD864}</x14:id>
        </ext>
      </extLst>
    </cfRule>
  </conditionalFormatting>
  <conditionalFormatting sqref="B129:C129">
    <cfRule type="dataBar" priority="5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{541D0F59-38A9-A64F-B1DA-85121C55223B}</x14:id>
        </ext>
      </extLst>
    </cfRule>
  </conditionalFormatting>
  <conditionalFormatting sqref="B183:C183">
    <cfRule type="dataBar" priority="5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{57BD491D-55B3-7C4E-9086-7E23ED4C0B07}</x14:id>
        </ext>
      </extLst>
    </cfRule>
  </conditionalFormatting>
  <conditionalFormatting sqref="B184:C184">
    <cfRule type="dataBar" priority="5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{816F1BF1-3F1F-B443-8268-5CDDCC38731F}</x14:id>
        </ext>
      </extLst>
    </cfRule>
  </conditionalFormatting>
  <conditionalFormatting sqref="B201:C201"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{8BAEE27D-9C21-8443-9884-FDD57EA03B73}</x14:id>
        </ext>
      </extLst>
    </cfRule>
  </conditionalFormatting>
  <conditionalFormatting sqref="B189:C190">
    <cfRule type="dataBar" priority="5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{87A0C92D-2819-244F-997D-2C2C1E1216BB}</x14:id>
        </ext>
      </extLst>
    </cfRule>
  </conditionalFormatting>
  <conditionalFormatting sqref="B211:C211">
    <cfRule type="dataBar" priority="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{96554F64-8E23-0842-99A1-7D86AB74DE1C}</x14:id>
        </ext>
      </extLst>
    </cfRule>
  </conditionalFormatting>
  <conditionalFormatting sqref="B212:C212">
    <cfRule type="dataBar" priority="4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{5FE2A8EA-0799-CB41-9F2D-A4C00D5F0932}</x14:id>
        </ext>
      </extLst>
    </cfRule>
  </conditionalFormatting>
  <conditionalFormatting sqref="B215:C215">
    <cfRule type="dataBar" priority="4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{696536D9-E9B2-E44A-BD83-3F9EA684C955}</x14:id>
        </ext>
      </extLst>
    </cfRule>
  </conditionalFormatting>
  <conditionalFormatting sqref="B102:C102">
    <cfRule type="dataBar" priority="4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{D658C92C-C110-2041-B61E-8D4586FF1FB9}</x14:id>
        </ext>
      </extLst>
    </cfRule>
  </conditionalFormatting>
  <conditionalFormatting sqref="B105:C106">
    <cfRule type="dataBar" priority="4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{F30DE0D8-C92B-594F-86DE-03AD54984428}</x14:id>
        </ext>
      </extLst>
    </cfRule>
  </conditionalFormatting>
  <conditionalFormatting sqref="B68:C68">
    <cfRule type="dataBar" priority="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{171598EB-341F-1E4B-83B5-549AC39AF438}</x14:id>
        </ext>
      </extLst>
    </cfRule>
  </conditionalFormatting>
  <conditionalFormatting sqref="B69:C69">
    <cfRule type="dataBar" priority="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{39B0B929-54AB-684C-9B86-C9285C0186FD}</x14:id>
        </ext>
      </extLst>
    </cfRule>
  </conditionalFormatting>
  <conditionalFormatting sqref="B67:C67">
    <cfRule type="dataBar" priority="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{D998A640-5BB2-4A4F-94B0-A25384CC18CB}</x14:id>
        </ext>
      </extLst>
    </cfRule>
  </conditionalFormatting>
  <conditionalFormatting sqref="B107:C107">
    <cfRule type="dataBar" priority="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{3E4171B2-A8D8-5849-8EEE-BF311C329040}</x14:id>
        </ext>
      </extLst>
    </cfRule>
  </conditionalFormatting>
  <conditionalFormatting sqref="B126:C126">
    <cfRule type="dataBar" priority="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{0D24BDEA-7146-4742-94A7-7A3E7A069BE2}</x14:id>
        </ext>
      </extLst>
    </cfRule>
  </conditionalFormatting>
  <conditionalFormatting sqref="B127:C127">
    <cfRule type="dataBar" priority="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{BB959DE6-FEF7-3941-A328-845FBDF4049B}</x14:id>
        </ext>
      </extLst>
    </cfRule>
  </conditionalFormatting>
  <conditionalFormatting sqref="B137:C137">
    <cfRule type="dataBar" priority="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{006D7884-2CF4-3340-9846-B39BD6098C91}</x14:id>
        </ext>
      </extLst>
    </cfRule>
  </conditionalFormatting>
  <conditionalFormatting sqref="B228:C228">
    <cfRule type="dataBar" priority="3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{EDCFDF5A-42A6-7546-8A39-E2CBEE722C80}</x14:id>
        </ext>
      </extLst>
    </cfRule>
  </conditionalFormatting>
  <conditionalFormatting sqref="B230">
    <cfRule type="dataBar" priority="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{95CE6DE6-E209-5144-BCFB-EDCF205F5A9D}</x14:id>
        </ext>
      </extLst>
    </cfRule>
  </conditionalFormatting>
  <conditionalFormatting sqref="B373:C374 B382 B346:C368 B208:C209 B231 B246 B244 B245:C245 B380:C380 B247:C247 B383:C384 B174:B177 B173:C173 B185:C188 B47:B48">
    <cfRule type="dataBar" priority="2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{77FCF74C-9F1F-734D-942D-91D51A06B9C4}</x14:id>
        </ext>
      </extLst>
    </cfRule>
  </conditionalFormatting>
  <conditionalFormatting sqref="B381">
    <cfRule type="dataBar" priority="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{5BB1B1DE-9FEA-F546-A212-6BAD41DA9FBB}</x14:id>
        </ext>
      </extLst>
    </cfRule>
  </conditionalFormatting>
  <conditionalFormatting sqref="B385">
    <cfRule type="dataBar" priority="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{DF8D1D6F-F7CD-C94D-B69C-D1092CBB2D26}</x14:id>
        </ext>
      </extLst>
    </cfRule>
  </conditionalFormatting>
  <conditionalFormatting sqref="B248:C248">
    <cfRule type="dataBar" priority="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{203CAA52-BBA0-C148-9607-9F42F62500B4}</x14:id>
        </ext>
      </extLst>
    </cfRule>
  </conditionalFormatting>
  <conditionalFormatting sqref="B251:C251">
    <cfRule type="dataBar" priority="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{E5B0B9BC-8702-4D43-9202-5DC829537DDC}</x14:id>
        </ext>
      </extLst>
    </cfRule>
  </conditionalFormatting>
  <conditionalFormatting sqref="B255:C255">
    <cfRule type="dataBar" priority="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{D33E21EC-E05E-9A4B-9E87-767828D9FB76}</x14:id>
        </ext>
      </extLst>
    </cfRule>
  </conditionalFormatting>
  <conditionalFormatting sqref="B270:C270">
    <cfRule type="dataBar" priority="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{5FA02BB7-3A38-2947-8CB5-6B76EBA659B4}</x14:id>
        </ext>
      </extLst>
    </cfRule>
  </conditionalFormatting>
  <conditionalFormatting sqref="B271:C271">
    <cfRule type="dataBar" priority="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{7E6A6989-EBCF-FE46-A100-9E2D110D250F}</x14:id>
        </ext>
      </extLst>
    </cfRule>
  </conditionalFormatting>
  <conditionalFormatting sqref="B273:C274">
    <cfRule type="dataBar" priority="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{33753001-52B0-D14A-8BD2-A4C0A94642E5}</x14:id>
        </ext>
      </extLst>
    </cfRule>
  </conditionalFormatting>
  <conditionalFormatting sqref="B290:C290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{9C9F7158-A033-374A-8BB8-505B67606CA5}</x14:id>
        </ext>
      </extLst>
    </cfRule>
  </conditionalFormatting>
  <conditionalFormatting sqref="B291:C291">
    <cfRule type="dataBar" priority="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{5141FEE6-6BE7-5740-B169-E1D4D63D9365}</x14:id>
        </ext>
      </extLst>
    </cfRule>
  </conditionalFormatting>
  <conditionalFormatting sqref="B272:C272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{60BA63C2-F9D7-FA42-A2BD-08A2DA758C23}</x14:id>
        </ext>
      </extLst>
    </cfRule>
  </conditionalFormatting>
  <conditionalFormatting sqref="D295">
    <cfRule type="dataBar" priority="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{DB096258-E985-AF49-B270-8D54B4CCD52E}</x14:id>
        </ext>
      </extLst>
    </cfRule>
  </conditionalFormatting>
  <conditionalFormatting sqref="M296">
    <cfRule type="dataBar" priority="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{3A55DFA2-3C3A-AF4F-BF4A-044F50F5E4C5}</x14:id>
        </ext>
      </extLst>
    </cfRule>
  </conditionalFormatting>
  <conditionalFormatting sqref="B305:C305">
    <cfRule type="dataBar" priority="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{8A4BD804-932D-3F4A-9245-B048A24BC7FD}</x14:id>
        </ext>
      </extLst>
    </cfRule>
  </conditionalFormatting>
  <conditionalFormatting sqref="B306">
    <cfRule type="dataBar" priority="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{CF520169-40AB-D24B-87FD-0AAB5ACDEBE7}</x14:id>
        </ext>
      </extLst>
    </cfRule>
  </conditionalFormatting>
  <conditionalFormatting sqref="C312">
    <cfRule type="dataBar" priority="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{232A35C1-EB59-BA4D-9598-F0E2BAC9FC68}</x14:id>
        </ext>
      </extLst>
    </cfRule>
  </conditionalFormatting>
  <conditionalFormatting sqref="C319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{FD15C3D5-2731-F949-A14E-6AB608F49BBB}</x14:id>
        </ext>
      </extLst>
    </cfRule>
  </conditionalFormatting>
  <conditionalFormatting sqref="C336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{93E66DD3-6912-7547-97A2-4D5CDF6ED5E4}</x14:id>
        </ext>
      </extLst>
    </cfRule>
  </conditionalFormatting>
  <conditionalFormatting sqref="C337"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{2EDAD440-91E2-674B-9A0A-1AECEC56C64C}</x14:id>
        </ext>
      </extLst>
    </cfRule>
  </conditionalFormatting>
  <conditionalFormatting sqref="C330"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{4DF09F95-EDAA-EE46-91D7-183FAF500074}</x14:id>
        </ext>
      </extLst>
    </cfRule>
  </conditionalFormatting>
  <conditionalFormatting sqref="C329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{920A381D-0C15-0249-A471-070D1EE07507}</x14:id>
        </ext>
      </extLst>
    </cfRule>
  </conditionalFormatting>
  <conditionalFormatting sqref="C328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{A99A76D9-0141-EA4C-8034-851C42D574E5}</x14:id>
        </ext>
      </extLst>
    </cfRule>
  </conditionalFormatting>
  <conditionalFormatting sqref="C333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{D5B93A58-DC07-E949-B21F-0ECA8F363293}</x14:id>
        </ext>
      </extLst>
    </cfRule>
  </conditionalFormatting>
  <conditionalFormatting sqref="B253:C253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{84B5BD86-439F-1740-A23D-F7D03BD72CAA}</x14:id>
        </ext>
      </extLst>
    </cfRule>
  </conditionalFormatting>
  <conditionalFormatting sqref="B282:C284 B286:C286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{68F49023-042E-DD41-8926-E0C92896B3D6}</x14:id>
        </ext>
      </extLst>
    </cfRule>
  </conditionalFormatting>
  <conditionalFormatting sqref="B287:C287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{2F1A7B99-0A87-A242-8943-DF6BA0C85CD0}</x14:id>
        </ext>
      </extLst>
    </cfRule>
  </conditionalFormatting>
  <conditionalFormatting sqref="B285:C285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{B083BF22-E6C3-C842-A7D2-C020AFEA580D}</x14:id>
        </ext>
      </extLst>
    </cfRule>
  </conditionalFormatting>
  <conditionalFormatting sqref="B57:C57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{25A317B3-2CD8-E04C-8EB3-094154B05ECE}</x14:id>
        </ext>
      </extLst>
    </cfRule>
  </conditionalFormatting>
  <conditionalFormatting sqref="B171:C171 B75:C75">
    <cfRule type="dataBar" priority="2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{4DE8106E-950E-4045-B67B-A5D5BD09D1B7}</x14:id>
        </ext>
      </extLst>
    </cfRule>
  </conditionalFormatting>
  <conditionalFormatting sqref="B178:C178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{62CA0D6C-0922-A641-875A-5864E38CD720}</x14:id>
        </ext>
      </extLst>
    </cfRule>
  </conditionalFormatting>
  <conditionalFormatting sqref="B196:C196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{8898501A-ABD9-ED44-BB3F-91068C5BA9E0}</x14:id>
        </ext>
      </extLst>
    </cfRule>
  </conditionalFormatting>
  <conditionalFormatting sqref="B197:C197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{E09AF399-C93E-E04F-BA65-2B0D0DACA4F7}</x14:id>
        </ext>
      </extLst>
    </cfRule>
  </conditionalFormatting>
  <conditionalFormatting sqref="B194:C194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{62BA326D-C353-4F43-90A9-70CA5A1F19A6}</x14:id>
        </ext>
      </extLst>
    </cfRule>
  </conditionalFormatting>
  <conditionalFormatting sqref="B195:C195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{3B730E32-5E68-604B-87FC-639D48152A63}</x14:id>
        </ext>
      </extLst>
    </cfRule>
  </conditionalFormatting>
  <pageMargins left="0.75" right="0.75" top="1" bottom="1" header="0.5" footer="0.5"/>
  <pageSetup paperSize="8" scale="80" orientation="landscape" horizontalDpi="4294967292" verticalDpi="4294967292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2C8172A-4DE7-E042-88E9-F0DBC96F312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B206:C207</xm:sqref>
        </x14:conditionalFormatting>
        <x14:conditionalFormatting xmlns:xm="http://schemas.microsoft.com/office/excel/2006/main">
          <x14:cfRule type="dataBar" id="{61F08F4A-2FD5-DC41-AA34-6D68533755F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B213:C213</xm:sqref>
        </x14:conditionalFormatting>
        <x14:conditionalFormatting xmlns:xm="http://schemas.microsoft.com/office/excel/2006/main">
          <x14:cfRule type="dataBar" id="{0CC3C258-026A-4541-B2ED-C6F2688555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B214:C214</xm:sqref>
        </x14:conditionalFormatting>
        <x14:conditionalFormatting xmlns:xm="http://schemas.microsoft.com/office/excel/2006/main">
          <x14:cfRule type="dataBar" id="{80E9282E-3C59-F24F-B738-466A7C2E3EA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B210:C210</xm:sqref>
        </x14:conditionalFormatting>
        <x14:conditionalFormatting xmlns:xm="http://schemas.microsoft.com/office/excel/2006/main">
          <x14:cfRule type="dataBar" id="{43DAA3B5-62F2-894D-9069-8BA26E9CEBF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B242:C242</xm:sqref>
        </x14:conditionalFormatting>
        <x14:conditionalFormatting xmlns:xm="http://schemas.microsoft.com/office/excel/2006/main">
          <x14:cfRule type="dataBar" id="{9E9E7D40-BC32-A04F-96D7-D6BC5BDFC59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B238:C238</xm:sqref>
        </x14:conditionalFormatting>
        <x14:conditionalFormatting xmlns:xm="http://schemas.microsoft.com/office/excel/2006/main">
          <x14:cfRule type="dataBar" id="{610A052D-B6F8-5B4E-A37C-F1DA8A19D40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B235:C235</xm:sqref>
        </x14:conditionalFormatting>
        <x14:conditionalFormatting xmlns:xm="http://schemas.microsoft.com/office/excel/2006/main">
          <x14:cfRule type="dataBar" id="{5E48391B-760B-8344-BFCD-CD36E76C2F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B236:C236</xm:sqref>
        </x14:conditionalFormatting>
        <x14:conditionalFormatting xmlns:xm="http://schemas.microsoft.com/office/excel/2006/main">
          <x14:cfRule type="dataBar" id="{754C7314-5476-A74C-A1C5-6FEAA12DF75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B223:C223</xm:sqref>
        </x14:conditionalFormatting>
        <x14:conditionalFormatting xmlns:xm="http://schemas.microsoft.com/office/excel/2006/main">
          <x14:cfRule type="dataBar" id="{4CD2D210-4AC5-F64E-964C-9630E1474DE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B224:C224</xm:sqref>
        </x14:conditionalFormatting>
        <x14:conditionalFormatting xmlns:xm="http://schemas.microsoft.com/office/excel/2006/main">
          <x14:cfRule type="dataBar" id="{B82E89C8-B5D7-E949-881B-43E3B9C15F5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B239:C239</xm:sqref>
        </x14:conditionalFormatting>
        <x14:conditionalFormatting xmlns:xm="http://schemas.microsoft.com/office/excel/2006/main">
          <x14:cfRule type="dataBar" id="{B2DCE1BA-ABC6-C245-BDCC-D6B3080DB84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B240:C240</xm:sqref>
        </x14:conditionalFormatting>
        <x14:conditionalFormatting xmlns:xm="http://schemas.microsoft.com/office/excel/2006/main">
          <x14:cfRule type="dataBar" id="{B57F99E6-1F56-4247-B0EB-F4181AAAFD8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C174:C177</xm:sqref>
        </x14:conditionalFormatting>
        <x14:conditionalFormatting xmlns:xm="http://schemas.microsoft.com/office/excel/2006/main">
          <x14:cfRule type="dataBar" id="{CF0B6101-01E0-8A4D-9FA8-5AC2EC4029E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B375:C375</xm:sqref>
        </x14:conditionalFormatting>
        <x14:conditionalFormatting xmlns:xm="http://schemas.microsoft.com/office/excel/2006/main">
          <x14:cfRule type="dataBar" id="{454BEE31-F82C-2449-BA65-AC3DB10FF1B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C18:C21</xm:sqref>
        </x14:conditionalFormatting>
        <x14:conditionalFormatting xmlns:xm="http://schemas.microsoft.com/office/excel/2006/main">
          <x14:cfRule type="dataBar" id="{FEC66CB6-F00D-AC47-A190-99947292078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B376:C376</xm:sqref>
        </x14:conditionalFormatting>
        <x14:conditionalFormatting xmlns:xm="http://schemas.microsoft.com/office/excel/2006/main">
          <x14:cfRule type="dataBar" id="{66E15E81-B104-6347-A8FB-9A37302644F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B377:C377</xm:sqref>
        </x14:conditionalFormatting>
        <x14:conditionalFormatting xmlns:xm="http://schemas.microsoft.com/office/excel/2006/main">
          <x14:cfRule type="dataBar" id="{B98ADAA8-06D3-9349-951B-1E1E2D091A6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B167</xm:sqref>
        </x14:conditionalFormatting>
        <x14:conditionalFormatting xmlns:xm="http://schemas.microsoft.com/office/excel/2006/main">
          <x14:cfRule type="dataBar" id="{66EB8E6A-177D-9D40-BE2E-739846EAEDE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B168</xm:sqref>
        </x14:conditionalFormatting>
        <x14:conditionalFormatting xmlns:xm="http://schemas.microsoft.com/office/excel/2006/main">
          <x14:cfRule type="dataBar" id="{3604460A-D73E-674F-969B-9F67CFF8C24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B169</xm:sqref>
        </x14:conditionalFormatting>
        <x14:conditionalFormatting xmlns:xm="http://schemas.microsoft.com/office/excel/2006/main">
          <x14:cfRule type="dataBar" id="{92A4B658-E27C-D84C-8D2B-D32B7560409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B170</xm:sqref>
        </x14:conditionalFormatting>
        <x14:conditionalFormatting xmlns:xm="http://schemas.microsoft.com/office/excel/2006/main">
          <x14:cfRule type="dataBar" id="{0AF85B6A-23C0-AB45-A77C-CC8A54A4E0A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B166:C166 C167:C170</xm:sqref>
        </x14:conditionalFormatting>
        <x14:conditionalFormatting xmlns:xm="http://schemas.microsoft.com/office/excel/2006/main">
          <x14:cfRule type="dataBar" id="{9ED3A476-502C-964B-821D-9541216BDE2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B50:C50</xm:sqref>
        </x14:conditionalFormatting>
        <x14:conditionalFormatting xmlns:xm="http://schemas.microsoft.com/office/excel/2006/main">
          <x14:cfRule type="dataBar" id="{689A7A01-B66E-9243-92BE-7ECD8C4620F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B51:C53</xm:sqref>
        </x14:conditionalFormatting>
        <x14:conditionalFormatting xmlns:xm="http://schemas.microsoft.com/office/excel/2006/main">
          <x14:cfRule type="dataBar" id="{BCC0F777-4182-8747-A866-CA3004E8EB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C47:C48</xm:sqref>
        </x14:conditionalFormatting>
        <x14:conditionalFormatting xmlns:xm="http://schemas.microsoft.com/office/excel/2006/main">
          <x14:cfRule type="dataBar" id="{77C7F79C-643A-4C43-A7D7-25AFD0E7C4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B38:C38</xm:sqref>
        </x14:conditionalFormatting>
        <x14:conditionalFormatting xmlns:xm="http://schemas.microsoft.com/office/excel/2006/main">
          <x14:cfRule type="dataBar" id="{F6E11F98-7C2D-B943-8510-BA56A8CD4B2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B118:C118</xm:sqref>
        </x14:conditionalFormatting>
        <x14:conditionalFormatting xmlns:xm="http://schemas.microsoft.com/office/excel/2006/main">
          <x14:cfRule type="dataBar" id="{1F44ABD3-A105-DB4A-93B1-D400E58B679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B109:C109</xm:sqref>
        </x14:conditionalFormatting>
        <x14:conditionalFormatting xmlns:xm="http://schemas.microsoft.com/office/excel/2006/main">
          <x14:cfRule type="dataBar" id="{6951D393-7F73-DC4D-8957-BAEDC278B3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B146:C146</xm:sqref>
        </x14:conditionalFormatting>
        <x14:conditionalFormatting xmlns:xm="http://schemas.microsoft.com/office/excel/2006/main">
          <x14:cfRule type="dataBar" id="{EDDA500C-69E0-EB46-AE65-5FF0E31A82A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B147:C148</xm:sqref>
        </x14:conditionalFormatting>
        <x14:conditionalFormatting xmlns:xm="http://schemas.microsoft.com/office/excel/2006/main">
          <x14:cfRule type="dataBar" id="{AAC2F027-40BA-9342-8CC2-CE56B03435B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B144:C144</xm:sqref>
        </x14:conditionalFormatting>
        <x14:conditionalFormatting xmlns:xm="http://schemas.microsoft.com/office/excel/2006/main">
          <x14:cfRule type="dataBar" id="{2E9E222F-CA27-DA41-A536-0DA6E94A2B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B110:C110</xm:sqref>
        </x14:conditionalFormatting>
        <x14:conditionalFormatting xmlns:xm="http://schemas.microsoft.com/office/excel/2006/main">
          <x14:cfRule type="dataBar" id="{8E13749F-561B-4140-936A-0112477AAF2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B119:C119</xm:sqref>
        </x14:conditionalFormatting>
        <x14:conditionalFormatting xmlns:xm="http://schemas.microsoft.com/office/excel/2006/main">
          <x14:cfRule type="dataBar" id="{4CF04C93-65EF-2E47-B1E2-7A3030CDDF9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B120:C120</xm:sqref>
        </x14:conditionalFormatting>
        <x14:conditionalFormatting xmlns:xm="http://schemas.microsoft.com/office/excel/2006/main">
          <x14:cfRule type="dataBar" id="{26CCA03F-AEB3-9842-B879-A36D7227161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B121:C121</xm:sqref>
        </x14:conditionalFormatting>
        <x14:conditionalFormatting xmlns:xm="http://schemas.microsoft.com/office/excel/2006/main">
          <x14:cfRule type="dataBar" id="{BE6EBFA8-BA00-9F44-BFEA-43BC54DE33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B111:C111</xm:sqref>
        </x14:conditionalFormatting>
        <x14:conditionalFormatting xmlns:xm="http://schemas.microsoft.com/office/excel/2006/main">
          <x14:cfRule type="dataBar" id="{4551CB73-9839-CC40-8FF2-0EDC3FD3DD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B112:C112</xm:sqref>
        </x14:conditionalFormatting>
        <x14:conditionalFormatting xmlns:xm="http://schemas.microsoft.com/office/excel/2006/main">
          <x14:cfRule type="dataBar" id="{1D1D9D3B-C740-104B-AC20-90A2FBC90DA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B72:C72</xm:sqref>
        </x14:conditionalFormatting>
        <x14:conditionalFormatting xmlns:xm="http://schemas.microsoft.com/office/excel/2006/main">
          <x14:cfRule type="dataBar" id="{25972D91-D6B5-D742-B008-7947687345D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B73:C73</xm:sqref>
        </x14:conditionalFormatting>
        <x14:conditionalFormatting xmlns:xm="http://schemas.microsoft.com/office/excel/2006/main">
          <x14:cfRule type="dataBar" id="{77EEAB26-54BC-6244-B01F-0ABF88A8ECF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B74:C74</xm:sqref>
        </x14:conditionalFormatting>
        <x14:conditionalFormatting xmlns:xm="http://schemas.microsoft.com/office/excel/2006/main">
          <x14:cfRule type="dataBar" id="{E52E0427-86C2-D640-BA41-9B1C8DDB26C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B172:C172</xm:sqref>
        </x14:conditionalFormatting>
        <x14:conditionalFormatting xmlns:xm="http://schemas.microsoft.com/office/excel/2006/main">
          <x14:cfRule type="dataBar" id="{FB15B2B2-6C4A-ED40-9B6E-4E28F378E5D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B81:C81</xm:sqref>
        </x14:conditionalFormatting>
        <x14:conditionalFormatting xmlns:xm="http://schemas.microsoft.com/office/excel/2006/main">
          <x14:cfRule type="dataBar" id="{0C04AC1A-6057-8C46-8363-96A14EEB963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B82:C82</xm:sqref>
        </x14:conditionalFormatting>
        <x14:conditionalFormatting xmlns:xm="http://schemas.microsoft.com/office/excel/2006/main">
          <x14:cfRule type="dataBar" id="{BC938C0E-3548-1044-A35A-12D8FBEC4E6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B83:C83</xm:sqref>
        </x14:conditionalFormatting>
        <x14:conditionalFormatting xmlns:xm="http://schemas.microsoft.com/office/excel/2006/main">
          <x14:cfRule type="dataBar" id="{073B5AD6-3B14-1644-8000-7192B121AE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B115:C116</xm:sqref>
        </x14:conditionalFormatting>
        <x14:conditionalFormatting xmlns:xm="http://schemas.microsoft.com/office/excel/2006/main">
          <x14:cfRule type="dataBar" id="{3E9EF66B-1429-0A44-B2B1-499FFF38221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B93:C94</xm:sqref>
        </x14:conditionalFormatting>
        <x14:conditionalFormatting xmlns:xm="http://schemas.microsoft.com/office/excel/2006/main">
          <x14:cfRule type="dataBar" id="{AA7F2733-B82D-8E42-8D09-5CBD68C876F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B92:C92</xm:sqref>
        </x14:conditionalFormatting>
        <x14:conditionalFormatting xmlns:xm="http://schemas.microsoft.com/office/excel/2006/main">
          <x14:cfRule type="dataBar" id="{A3D684FC-71A7-B845-8618-D05D63DD6F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B155:C155</xm:sqref>
        </x14:conditionalFormatting>
        <x14:conditionalFormatting xmlns:xm="http://schemas.microsoft.com/office/excel/2006/main">
          <x14:cfRule type="dataBar" id="{6C248DF9-50D1-7949-B27A-918923C1E03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B99:C99</xm:sqref>
        </x14:conditionalFormatting>
        <x14:conditionalFormatting xmlns:xm="http://schemas.microsoft.com/office/excel/2006/main">
          <x14:cfRule type="dataBar" id="{523DF7AC-B77F-9C48-8282-F5DF74DB66D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B103:C103</xm:sqref>
        </x14:conditionalFormatting>
        <x14:conditionalFormatting xmlns:xm="http://schemas.microsoft.com/office/excel/2006/main">
          <x14:cfRule type="dataBar" id="{D02005D9-06AA-7B48-B2A4-5ED4492FF5A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B104:C104</xm:sqref>
        </x14:conditionalFormatting>
        <x14:conditionalFormatting xmlns:xm="http://schemas.microsoft.com/office/excel/2006/main">
          <x14:cfRule type="dataBar" id="{C5C8DF6A-1E56-AB4C-B9AF-34B0D8B5648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B161:C161</xm:sqref>
        </x14:conditionalFormatting>
        <x14:conditionalFormatting xmlns:xm="http://schemas.microsoft.com/office/excel/2006/main">
          <x14:cfRule type="dataBar" id="{77E0AF93-4B00-7947-9479-DB570621A84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B164:C164 B162:C162</xm:sqref>
        </x14:conditionalFormatting>
        <x14:conditionalFormatting xmlns:xm="http://schemas.microsoft.com/office/excel/2006/main">
          <x14:cfRule type="dataBar" id="{E090D0E0-4B5A-D843-A524-F1B67288B43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B181:C181</xm:sqref>
        </x14:conditionalFormatting>
        <x14:conditionalFormatting xmlns:xm="http://schemas.microsoft.com/office/excel/2006/main">
          <x14:cfRule type="dataBar" id="{D45FDA6B-316F-084B-817B-511D26C7941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B163:C163</xm:sqref>
        </x14:conditionalFormatting>
        <x14:conditionalFormatting xmlns:xm="http://schemas.microsoft.com/office/excel/2006/main">
          <x14:cfRule type="dataBar" id="{D2E90251-1433-CF43-A5F9-5BC424E2B81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B165:C165</xm:sqref>
        </x14:conditionalFormatting>
        <x14:conditionalFormatting xmlns:xm="http://schemas.microsoft.com/office/excel/2006/main">
          <x14:cfRule type="dataBar" id="{1B1631C3-81EF-5442-85A4-EC248D11C2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B125:C125</xm:sqref>
        </x14:conditionalFormatting>
        <x14:conditionalFormatting xmlns:xm="http://schemas.microsoft.com/office/excel/2006/main">
          <x14:cfRule type="dataBar" id="{29C6DF61-1138-0F4A-80EC-EBC9E19ACB4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B132:C132</xm:sqref>
        </x14:conditionalFormatting>
        <x14:conditionalFormatting xmlns:xm="http://schemas.microsoft.com/office/excel/2006/main">
          <x14:cfRule type="dataBar" id="{9CF9FCAA-FCF4-964A-969D-FA66211FD86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B128:C128</xm:sqref>
        </x14:conditionalFormatting>
        <x14:conditionalFormatting xmlns:xm="http://schemas.microsoft.com/office/excel/2006/main">
          <x14:cfRule type="dataBar" id="{541D0F59-38A9-A64F-B1DA-85121C5522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B129:C129</xm:sqref>
        </x14:conditionalFormatting>
        <x14:conditionalFormatting xmlns:xm="http://schemas.microsoft.com/office/excel/2006/main">
          <x14:cfRule type="dataBar" id="{57BD491D-55B3-7C4E-9086-7E23ED4C0B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B183:C183</xm:sqref>
        </x14:conditionalFormatting>
        <x14:conditionalFormatting xmlns:xm="http://schemas.microsoft.com/office/excel/2006/main">
          <x14:cfRule type="dataBar" id="{816F1BF1-3F1F-B443-8268-5CDDCC38731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B184:C184</xm:sqref>
        </x14:conditionalFormatting>
        <x14:conditionalFormatting xmlns:xm="http://schemas.microsoft.com/office/excel/2006/main">
          <x14:cfRule type="dataBar" id="{8BAEE27D-9C21-8443-9884-FDD57EA03B7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B201:C201</xm:sqref>
        </x14:conditionalFormatting>
        <x14:conditionalFormatting xmlns:xm="http://schemas.microsoft.com/office/excel/2006/main">
          <x14:cfRule type="dataBar" id="{87A0C92D-2819-244F-997D-2C2C1E1216B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B189:C190</xm:sqref>
        </x14:conditionalFormatting>
        <x14:conditionalFormatting xmlns:xm="http://schemas.microsoft.com/office/excel/2006/main">
          <x14:cfRule type="dataBar" id="{96554F64-8E23-0842-99A1-7D86AB74DE1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B211:C211</xm:sqref>
        </x14:conditionalFormatting>
        <x14:conditionalFormatting xmlns:xm="http://schemas.microsoft.com/office/excel/2006/main">
          <x14:cfRule type="dataBar" id="{5FE2A8EA-0799-CB41-9F2D-A4C00D5F093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B212:C212</xm:sqref>
        </x14:conditionalFormatting>
        <x14:conditionalFormatting xmlns:xm="http://schemas.microsoft.com/office/excel/2006/main">
          <x14:cfRule type="dataBar" id="{696536D9-E9B2-E44A-BD83-3F9EA684C95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B215:C215</xm:sqref>
        </x14:conditionalFormatting>
        <x14:conditionalFormatting xmlns:xm="http://schemas.microsoft.com/office/excel/2006/main">
          <x14:cfRule type="dataBar" id="{D658C92C-C110-2041-B61E-8D4586FF1FB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B102:C102</xm:sqref>
        </x14:conditionalFormatting>
        <x14:conditionalFormatting xmlns:xm="http://schemas.microsoft.com/office/excel/2006/main">
          <x14:cfRule type="dataBar" id="{F30DE0D8-C92B-594F-86DE-03AD5498442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B105:C106</xm:sqref>
        </x14:conditionalFormatting>
        <x14:conditionalFormatting xmlns:xm="http://schemas.microsoft.com/office/excel/2006/main">
          <x14:cfRule type="dataBar" id="{171598EB-341F-1E4B-83B5-549AC39AF4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B68:C68</xm:sqref>
        </x14:conditionalFormatting>
        <x14:conditionalFormatting xmlns:xm="http://schemas.microsoft.com/office/excel/2006/main">
          <x14:cfRule type="dataBar" id="{39B0B929-54AB-684C-9B86-C9285C0186F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B69:C69</xm:sqref>
        </x14:conditionalFormatting>
        <x14:conditionalFormatting xmlns:xm="http://schemas.microsoft.com/office/excel/2006/main">
          <x14:cfRule type="dataBar" id="{D998A640-5BB2-4A4F-94B0-A25384CC18C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B67:C67</xm:sqref>
        </x14:conditionalFormatting>
        <x14:conditionalFormatting xmlns:xm="http://schemas.microsoft.com/office/excel/2006/main">
          <x14:cfRule type="dataBar" id="{3E4171B2-A8D8-5849-8EEE-BF311C32904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B107:C107</xm:sqref>
        </x14:conditionalFormatting>
        <x14:conditionalFormatting xmlns:xm="http://schemas.microsoft.com/office/excel/2006/main">
          <x14:cfRule type="dataBar" id="{0D24BDEA-7146-4742-94A7-7A3E7A069BE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B126:C126</xm:sqref>
        </x14:conditionalFormatting>
        <x14:conditionalFormatting xmlns:xm="http://schemas.microsoft.com/office/excel/2006/main">
          <x14:cfRule type="dataBar" id="{BB959DE6-FEF7-3941-A328-845FBDF404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B127:C127</xm:sqref>
        </x14:conditionalFormatting>
        <x14:conditionalFormatting xmlns:xm="http://schemas.microsoft.com/office/excel/2006/main">
          <x14:cfRule type="dataBar" id="{006D7884-2CF4-3340-9846-B39BD6098C9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B137:C137</xm:sqref>
        </x14:conditionalFormatting>
        <x14:conditionalFormatting xmlns:xm="http://schemas.microsoft.com/office/excel/2006/main">
          <x14:cfRule type="dataBar" id="{EDCFDF5A-42A6-7546-8A39-E2CBEE722C8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B228:C228</xm:sqref>
        </x14:conditionalFormatting>
        <x14:conditionalFormatting xmlns:xm="http://schemas.microsoft.com/office/excel/2006/main">
          <x14:cfRule type="dataBar" id="{95CE6DE6-E209-5144-BCFB-EDCF205F5A9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B230</xm:sqref>
        </x14:conditionalFormatting>
        <x14:conditionalFormatting xmlns:xm="http://schemas.microsoft.com/office/excel/2006/main">
          <x14:cfRule type="dataBar" id="{77FCF74C-9F1F-734D-942D-91D51A06B9C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B373:C374 B382 B346:C368 B208:C209 B231 B246 B244 B245:C245 B380:C380 B247:C247 B383:C384 B174:B177 B173:C173 B185:C188 B47:B48</xm:sqref>
        </x14:conditionalFormatting>
        <x14:conditionalFormatting xmlns:xm="http://schemas.microsoft.com/office/excel/2006/main">
          <x14:cfRule type="dataBar" id="{5BB1B1DE-9FEA-F546-A212-6BAD41DA9FB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B381</xm:sqref>
        </x14:conditionalFormatting>
        <x14:conditionalFormatting xmlns:xm="http://schemas.microsoft.com/office/excel/2006/main">
          <x14:cfRule type="dataBar" id="{DF8D1D6F-F7CD-C94D-B69C-D1092CBB2D2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B385</xm:sqref>
        </x14:conditionalFormatting>
        <x14:conditionalFormatting xmlns:xm="http://schemas.microsoft.com/office/excel/2006/main">
          <x14:cfRule type="dataBar" id="{203CAA52-BBA0-C148-9607-9F42F62500B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B248:C248</xm:sqref>
        </x14:conditionalFormatting>
        <x14:conditionalFormatting xmlns:xm="http://schemas.microsoft.com/office/excel/2006/main">
          <x14:cfRule type="dataBar" id="{E5B0B9BC-8702-4D43-9202-5DC829537D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B251:C251</xm:sqref>
        </x14:conditionalFormatting>
        <x14:conditionalFormatting xmlns:xm="http://schemas.microsoft.com/office/excel/2006/main">
          <x14:cfRule type="dataBar" id="{D33E21EC-E05E-9A4B-9E87-767828D9FB7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B255:C255</xm:sqref>
        </x14:conditionalFormatting>
        <x14:conditionalFormatting xmlns:xm="http://schemas.microsoft.com/office/excel/2006/main">
          <x14:cfRule type="dataBar" id="{5FA02BB7-3A38-2947-8CB5-6B76EBA659B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B270:C270</xm:sqref>
        </x14:conditionalFormatting>
        <x14:conditionalFormatting xmlns:xm="http://schemas.microsoft.com/office/excel/2006/main">
          <x14:cfRule type="dataBar" id="{7E6A6989-EBCF-FE46-A100-9E2D110D250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B271:C271</xm:sqref>
        </x14:conditionalFormatting>
        <x14:conditionalFormatting xmlns:xm="http://schemas.microsoft.com/office/excel/2006/main">
          <x14:cfRule type="dataBar" id="{33753001-52B0-D14A-8BD2-A4C0A94642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B273:C274</xm:sqref>
        </x14:conditionalFormatting>
        <x14:conditionalFormatting xmlns:xm="http://schemas.microsoft.com/office/excel/2006/main">
          <x14:cfRule type="dataBar" id="{9C9F7158-A033-374A-8BB8-505B67606CA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B290:C290</xm:sqref>
        </x14:conditionalFormatting>
        <x14:conditionalFormatting xmlns:xm="http://schemas.microsoft.com/office/excel/2006/main">
          <x14:cfRule type="dataBar" id="{5141FEE6-6BE7-5740-B169-E1D4D63D936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B291:C291</xm:sqref>
        </x14:conditionalFormatting>
        <x14:conditionalFormatting xmlns:xm="http://schemas.microsoft.com/office/excel/2006/main">
          <x14:cfRule type="dataBar" id="{60BA63C2-F9D7-FA42-A2BD-08A2DA758C2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B272:C272</xm:sqref>
        </x14:conditionalFormatting>
        <x14:conditionalFormatting xmlns:xm="http://schemas.microsoft.com/office/excel/2006/main">
          <x14:cfRule type="dataBar" id="{DB096258-E985-AF49-B270-8D54B4CCD52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D295</xm:sqref>
        </x14:conditionalFormatting>
        <x14:conditionalFormatting xmlns:xm="http://schemas.microsoft.com/office/excel/2006/main">
          <x14:cfRule type="dataBar" id="{3A55DFA2-3C3A-AF4F-BF4A-044F50F5E4C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M296</xm:sqref>
        </x14:conditionalFormatting>
        <x14:conditionalFormatting xmlns:xm="http://schemas.microsoft.com/office/excel/2006/main">
          <x14:cfRule type="dataBar" id="{8A4BD804-932D-3F4A-9245-B048A24BC7F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B305:C305</xm:sqref>
        </x14:conditionalFormatting>
        <x14:conditionalFormatting xmlns:xm="http://schemas.microsoft.com/office/excel/2006/main">
          <x14:cfRule type="dataBar" id="{CF520169-40AB-D24B-87FD-0AAB5ACDEBE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B306</xm:sqref>
        </x14:conditionalFormatting>
        <x14:conditionalFormatting xmlns:xm="http://schemas.microsoft.com/office/excel/2006/main">
          <x14:cfRule type="dataBar" id="{232A35C1-EB59-BA4D-9598-F0E2BAC9FC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C312</xm:sqref>
        </x14:conditionalFormatting>
        <x14:conditionalFormatting xmlns:xm="http://schemas.microsoft.com/office/excel/2006/main">
          <x14:cfRule type="dataBar" id="{FD15C3D5-2731-F949-A14E-6AB608F49BB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C319</xm:sqref>
        </x14:conditionalFormatting>
        <x14:conditionalFormatting xmlns:xm="http://schemas.microsoft.com/office/excel/2006/main">
          <x14:cfRule type="dataBar" id="{93E66DD3-6912-7547-97A2-4D5CDF6ED5E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C336</xm:sqref>
        </x14:conditionalFormatting>
        <x14:conditionalFormatting xmlns:xm="http://schemas.microsoft.com/office/excel/2006/main">
          <x14:cfRule type="dataBar" id="{2EDAD440-91E2-674B-9A0A-1AECEC56C64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C337</xm:sqref>
        </x14:conditionalFormatting>
        <x14:conditionalFormatting xmlns:xm="http://schemas.microsoft.com/office/excel/2006/main">
          <x14:cfRule type="dataBar" id="{4DF09F95-EDAA-EE46-91D7-183FAF50007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C330</xm:sqref>
        </x14:conditionalFormatting>
        <x14:conditionalFormatting xmlns:xm="http://schemas.microsoft.com/office/excel/2006/main">
          <x14:cfRule type="dataBar" id="{920A381D-0C15-0249-A471-070D1EE075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C329</xm:sqref>
        </x14:conditionalFormatting>
        <x14:conditionalFormatting xmlns:xm="http://schemas.microsoft.com/office/excel/2006/main">
          <x14:cfRule type="dataBar" id="{A99A76D9-0141-EA4C-8034-851C42D574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C328</xm:sqref>
        </x14:conditionalFormatting>
        <x14:conditionalFormatting xmlns:xm="http://schemas.microsoft.com/office/excel/2006/main">
          <x14:cfRule type="dataBar" id="{D5B93A58-DC07-E949-B21F-0ECA8F36329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C333</xm:sqref>
        </x14:conditionalFormatting>
        <x14:conditionalFormatting xmlns:xm="http://schemas.microsoft.com/office/excel/2006/main">
          <x14:cfRule type="dataBar" id="{84B5BD86-439F-1740-A23D-F7D03BD72CA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B253:C253</xm:sqref>
        </x14:conditionalFormatting>
        <x14:conditionalFormatting xmlns:xm="http://schemas.microsoft.com/office/excel/2006/main">
          <x14:cfRule type="dataBar" id="{68F49023-042E-DD41-8926-E0C92896B3D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B282:C284 B286:C286</xm:sqref>
        </x14:conditionalFormatting>
        <x14:conditionalFormatting xmlns:xm="http://schemas.microsoft.com/office/excel/2006/main">
          <x14:cfRule type="dataBar" id="{2F1A7B99-0A87-A242-8943-DF6BA0C85CD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B287:C287</xm:sqref>
        </x14:conditionalFormatting>
        <x14:conditionalFormatting xmlns:xm="http://schemas.microsoft.com/office/excel/2006/main">
          <x14:cfRule type="dataBar" id="{B083BF22-E6C3-C842-A7D2-C020AFEA580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B285:C285</xm:sqref>
        </x14:conditionalFormatting>
        <x14:conditionalFormatting xmlns:xm="http://schemas.microsoft.com/office/excel/2006/main">
          <x14:cfRule type="dataBar" id="{25A317B3-2CD8-E04C-8EB3-094154B05EC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B57:C57</xm:sqref>
        </x14:conditionalFormatting>
        <x14:conditionalFormatting xmlns:xm="http://schemas.microsoft.com/office/excel/2006/main">
          <x14:cfRule type="dataBar" id="{4DE8106E-950E-4045-B67B-A5D5BD09D1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B171:C171 B75:C75</xm:sqref>
        </x14:conditionalFormatting>
        <x14:conditionalFormatting xmlns:xm="http://schemas.microsoft.com/office/excel/2006/main">
          <x14:cfRule type="dataBar" id="{62CA0D6C-0922-A641-875A-5864E38CD72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B178:C178</xm:sqref>
        </x14:conditionalFormatting>
        <x14:conditionalFormatting xmlns:xm="http://schemas.microsoft.com/office/excel/2006/main">
          <x14:cfRule type="dataBar" id="{8898501A-ABD9-ED44-BB3F-91068C5BA9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B196:C196</xm:sqref>
        </x14:conditionalFormatting>
        <x14:conditionalFormatting xmlns:xm="http://schemas.microsoft.com/office/excel/2006/main">
          <x14:cfRule type="dataBar" id="{E09AF399-C93E-E04F-BA65-2B0D0DACA4F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B197:C197</xm:sqref>
        </x14:conditionalFormatting>
        <x14:conditionalFormatting xmlns:xm="http://schemas.microsoft.com/office/excel/2006/main">
          <x14:cfRule type="dataBar" id="{62BA326D-C353-4F43-90A9-70CA5A1F19A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B194:C194</xm:sqref>
        </x14:conditionalFormatting>
        <x14:conditionalFormatting xmlns:xm="http://schemas.microsoft.com/office/excel/2006/main">
          <x14:cfRule type="dataBar" id="{3B730E32-5E68-604B-87FC-639D48152A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B195:C195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Notes</vt:lpstr>
      <vt:lpstr>Main</vt:lpstr>
    </vt:vector>
  </TitlesOfParts>
  <Company>Caltech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Barton</dc:creator>
  <cp:lastModifiedBy>Mark Barton</cp:lastModifiedBy>
  <cp:lastPrinted>2015-02-19T07:27:49Z</cp:lastPrinted>
  <dcterms:created xsi:type="dcterms:W3CDTF">2014-12-26T01:50:28Z</dcterms:created>
  <dcterms:modified xsi:type="dcterms:W3CDTF">2015-10-27T08:30:49Z</dcterms:modified>
</cp:coreProperties>
</file>